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namedSheetViews/namedSheetView1.xml" ContentType="application/vnd.ms-excel.namedsheetview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updateLinks="always" codeName="ThisWorkbook" defaultThemeVersion="166925"/>
  <mc:AlternateContent xmlns:mc="http://schemas.openxmlformats.org/markup-compatibility/2006">
    <mc:Choice Requires="x15">
      <x15ac:absPath xmlns:x15ac="http://schemas.microsoft.com/office/spreadsheetml/2010/11/ac" url="C:\temp\mpsv\170-KK-1.4.1.2.3\"/>
    </mc:Choice>
  </mc:AlternateContent>
  <xr:revisionPtr revIDLastSave="0" documentId="13_ncr:1_{68DFAE5D-0EAA-4A2C-9795-18B3FBFEDE33}" xr6:coauthVersionLast="47" xr6:coauthVersionMax="47" xr10:uidLastSave="{00000000-0000-0000-0000-000000000000}"/>
  <bookViews>
    <workbookView xWindow="-120" yWindow="-120" windowWidth="38640" windowHeight="20625" tabRatio="544" activeTab="1" xr2:uid="{53BCE6A6-7386-401D-8C82-18E8E70A2B58}"/>
  </bookViews>
  <sheets>
    <sheet name="Titulní strana" sheetId="12" r:id="rId1"/>
    <sheet name="MH" sheetId="1" r:id="rId2"/>
    <sheet name="Parametrické konstanty" sheetId="5" r:id="rId3"/>
    <sheet name="Changelog" sheetId="7" r:id="rId4"/>
    <sheet name="Kategorie kontrol" sheetId="9" r:id="rId5"/>
    <sheet name="Popis propustnosti" sheetId="10" r:id="rId6"/>
    <sheet name="temp3" sheetId="18" state="hidden" r:id="rId7"/>
  </sheets>
  <externalReferences>
    <externalReference r:id="rId8"/>
  </externalReferences>
  <definedNames>
    <definedName name="_FilterDatabase" localSheetId="1" hidden="1">MH!$A$1:$N$205</definedName>
    <definedName name="_xlnm._FilterDatabase" localSheetId="3" hidden="1">Changelog!$A$1:$H$530</definedName>
    <definedName name="_xlnm._FilterDatabase" localSheetId="1" hidden="1">MH!$A$1:$N$205</definedName>
    <definedName name="Z_136716DF_FEF0_4F54_8A57_D91898BF8FC0_.wvu.Cols" localSheetId="3" hidden="1">Changelog!#REF!</definedName>
    <definedName name="Z_136716DF_FEF0_4F54_8A57_D91898BF8FC0_.wvu.Cols" localSheetId="1" hidden="1">MH!#REF!,MH!#REF!</definedName>
    <definedName name="Z_136716DF_FEF0_4F54_8A57_D91898BF8FC0_.wvu.FilterData" localSheetId="3" hidden="1">Changelog!$A$1:$H$403</definedName>
    <definedName name="Z_136716DF_FEF0_4F54_8A57_D91898BF8FC0_.wvu.FilterData" localSheetId="1" hidden="1">MH!$A$1:$N$188</definedName>
    <definedName name="Z_BF05D9F7_4996_425B_BF45_DC9D9D0E8E64_.wvu.FilterData" localSheetId="3" hidden="1">Changelog!$A$1:$H$403</definedName>
    <definedName name="Z_BF05D9F7_4996_425B_BF45_DC9D9D0E8E64_.wvu.FilterData" localSheetId="1" hidden="1">MH!$A$1:$N$188</definedName>
  </definedNames>
  <calcPr calcId="191028"/>
  <customWorkbookViews>
    <customWorkbookView name="Default" guid="{BF05D9F7-4996-425B-BF45-DC9D9D0E8E64}" maximized="1" xWindow="-8" yWindow="-8" windowWidth="2576" windowHeight="1375" tabRatio="708" activeSheetId="7"/>
    <customWorkbookView name="Public" guid="{136716DF-FEF0-4F54-8A57-D91898BF8FC0}" maximized="1" xWindow="-8" yWindow="-8" windowWidth="2576" windowHeight="1375" tabRatio="708"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FB516" i="7" l="1"/>
  <c r="XET516" i="7"/>
  <c r="XEL516" i="7"/>
  <c r="XED516" i="7"/>
  <c r="XDV516" i="7"/>
  <c r="XDN516" i="7"/>
  <c r="XDF516" i="7"/>
  <c r="XCX516" i="7"/>
  <c r="XCP516" i="7"/>
  <c r="XCH516" i="7"/>
  <c r="XBZ516" i="7"/>
  <c r="XBR516" i="7"/>
  <c r="XBJ516" i="7"/>
  <c r="XBB516" i="7"/>
  <c r="XAT516" i="7"/>
  <c r="XAL516" i="7"/>
  <c r="XAD516" i="7"/>
  <c r="WZV516" i="7"/>
  <c r="WZN516" i="7"/>
  <c r="WZF516" i="7"/>
  <c r="WYX516" i="7"/>
  <c r="WYP516" i="7"/>
  <c r="WYH516" i="7"/>
  <c r="WXZ516" i="7"/>
  <c r="WXR516" i="7"/>
  <c r="WXJ516" i="7"/>
  <c r="WXB516" i="7"/>
  <c r="WWT516" i="7"/>
  <c r="WWL516" i="7"/>
  <c r="WWD516" i="7"/>
  <c r="WVV516" i="7"/>
  <c r="WVN516" i="7"/>
  <c r="WVF516" i="7"/>
  <c r="WUX516" i="7"/>
  <c r="WUP516" i="7"/>
  <c r="WUH516" i="7"/>
  <c r="WTZ516" i="7"/>
  <c r="WTR516" i="7"/>
  <c r="WTJ516" i="7"/>
  <c r="WTB516" i="7"/>
  <c r="WST516" i="7"/>
  <c r="WSL516" i="7"/>
  <c r="WSD516" i="7"/>
  <c r="WRV516" i="7"/>
  <c r="WRN516" i="7"/>
  <c r="WRF516" i="7"/>
  <c r="WQX516" i="7"/>
  <c r="WQP516" i="7"/>
  <c r="WQH516" i="7"/>
  <c r="WPZ516" i="7"/>
  <c r="WPR516" i="7"/>
  <c r="WPJ516" i="7"/>
  <c r="WPB516" i="7"/>
  <c r="WOT516" i="7"/>
  <c r="WOL516" i="7"/>
  <c r="WOD516" i="7"/>
  <c r="WNV516" i="7"/>
  <c r="WNN516" i="7"/>
  <c r="WNF516" i="7"/>
  <c r="WMX516" i="7"/>
  <c r="WMP516" i="7"/>
  <c r="WMH516" i="7"/>
  <c r="WLZ516" i="7"/>
  <c r="WLR516" i="7"/>
  <c r="WLJ516" i="7"/>
  <c r="WLB516" i="7"/>
  <c r="WKT516" i="7"/>
  <c r="WKL516" i="7"/>
  <c r="WKD516" i="7"/>
  <c r="WJV516" i="7"/>
  <c r="WJN516" i="7"/>
  <c r="WJF516" i="7"/>
  <c r="WIX516" i="7"/>
  <c r="WIP516" i="7"/>
  <c r="WIH516" i="7"/>
  <c r="WHZ516" i="7"/>
  <c r="WHR516" i="7"/>
  <c r="WHJ516" i="7"/>
  <c r="WHB516" i="7"/>
  <c r="WGT516" i="7"/>
  <c r="WGL516" i="7"/>
  <c r="WGD516" i="7"/>
  <c r="WFV516" i="7"/>
  <c r="WFN516" i="7"/>
  <c r="WFF516" i="7"/>
  <c r="WEX516" i="7"/>
  <c r="WEP516" i="7"/>
  <c r="WEH516" i="7"/>
  <c r="WDZ516" i="7"/>
  <c r="WDR516" i="7"/>
  <c r="WDJ516" i="7"/>
  <c r="WDB516" i="7"/>
  <c r="WCT516" i="7"/>
  <c r="WCL516" i="7"/>
  <c r="WCD516" i="7"/>
  <c r="WBV516" i="7"/>
  <c r="WBN516" i="7"/>
  <c r="WBF516" i="7"/>
  <c r="WAX516" i="7"/>
  <c r="WAP516" i="7"/>
  <c r="WAH516" i="7"/>
  <c r="VZZ516" i="7"/>
  <c r="VZR516" i="7"/>
  <c r="VZJ516" i="7"/>
  <c r="VZB516" i="7"/>
  <c r="VYT516" i="7"/>
  <c r="VYL516" i="7"/>
  <c r="VYD516" i="7"/>
  <c r="VXV516" i="7"/>
  <c r="VXN516" i="7"/>
  <c r="VXF516" i="7"/>
  <c r="VWX516" i="7"/>
  <c r="VWP516" i="7"/>
  <c r="VWH516" i="7"/>
  <c r="VVZ516" i="7"/>
  <c r="VVR516" i="7"/>
  <c r="VVJ516" i="7"/>
  <c r="VVB516" i="7"/>
  <c r="VUT516" i="7"/>
  <c r="VUL516" i="7"/>
  <c r="VUD516" i="7"/>
  <c r="VTV516" i="7"/>
  <c r="VTN516" i="7"/>
  <c r="VTF516" i="7"/>
  <c r="VSX516" i="7"/>
  <c r="VSP516" i="7"/>
  <c r="VSH516" i="7"/>
  <c r="VRZ516" i="7"/>
  <c r="VRR516" i="7"/>
  <c r="VRJ516" i="7"/>
  <c r="VRB516" i="7"/>
  <c r="VQT516" i="7"/>
  <c r="VQL516" i="7"/>
  <c r="VQD516" i="7"/>
  <c r="VPV516" i="7"/>
  <c r="VPN516" i="7"/>
  <c r="VPF516" i="7"/>
  <c r="VOX516" i="7"/>
  <c r="VOP516" i="7"/>
  <c r="VOH516" i="7"/>
  <c r="VNZ516" i="7"/>
  <c r="VNR516" i="7"/>
  <c r="VNJ516" i="7"/>
  <c r="VNB516" i="7"/>
  <c r="VMT516" i="7"/>
  <c r="VML516" i="7"/>
  <c r="VMD516" i="7"/>
  <c r="VLV516" i="7"/>
  <c r="VLN516" i="7"/>
  <c r="VLF516" i="7"/>
  <c r="VKX516" i="7"/>
  <c r="VKP516" i="7"/>
  <c r="VKH516" i="7"/>
  <c r="VJZ516" i="7"/>
  <c r="VJR516" i="7"/>
  <c r="VJJ516" i="7"/>
  <c r="VJB516" i="7"/>
  <c r="VIT516" i="7"/>
  <c r="VIL516" i="7"/>
  <c r="VID516" i="7"/>
  <c r="VHV516" i="7"/>
  <c r="VHN516" i="7"/>
  <c r="VHF516" i="7"/>
  <c r="VGX516" i="7"/>
  <c r="VGP516" i="7"/>
  <c r="VGH516" i="7"/>
  <c r="VFZ516" i="7"/>
  <c r="VFR516" i="7"/>
  <c r="VFJ516" i="7"/>
  <c r="VFB516" i="7"/>
  <c r="VET516" i="7"/>
  <c r="VEL516" i="7"/>
  <c r="VED516" i="7"/>
  <c r="VDV516" i="7"/>
  <c r="VDN516" i="7"/>
  <c r="VDF516" i="7"/>
  <c r="VCX516" i="7"/>
  <c r="VCP516" i="7"/>
  <c r="VCH516" i="7"/>
  <c r="VBZ516" i="7"/>
  <c r="VBR516" i="7"/>
  <c r="VBJ516" i="7"/>
  <c r="VBB516" i="7"/>
  <c r="VAT516" i="7"/>
  <c r="VAL516" i="7"/>
  <c r="VAD516" i="7"/>
  <c r="UZV516" i="7"/>
  <c r="UZN516" i="7"/>
  <c r="UZF516" i="7"/>
  <c r="UYX516" i="7"/>
  <c r="UYP516" i="7"/>
  <c r="UYH516" i="7"/>
  <c r="UXZ516" i="7"/>
  <c r="UXR516" i="7"/>
  <c r="UXJ516" i="7"/>
  <c r="UXB516" i="7"/>
  <c r="UWT516" i="7"/>
  <c r="UWL516" i="7"/>
  <c r="UWD516" i="7"/>
  <c r="UVV516" i="7"/>
  <c r="UVN516" i="7"/>
  <c r="UVF516" i="7"/>
  <c r="UUX516" i="7"/>
  <c r="UUP516" i="7"/>
  <c r="UUH516" i="7"/>
  <c r="UTZ516" i="7"/>
  <c r="UTR516" i="7"/>
  <c r="UTJ516" i="7"/>
  <c r="UTB516" i="7"/>
  <c r="UST516" i="7"/>
  <c r="USL516" i="7"/>
  <c r="USD516" i="7"/>
  <c r="URV516" i="7"/>
  <c r="URN516" i="7"/>
  <c r="URF516" i="7"/>
  <c r="UQX516" i="7"/>
  <c r="UQP516" i="7"/>
  <c r="UQH516" i="7"/>
  <c r="UPZ516" i="7"/>
  <c r="UPR516" i="7"/>
  <c r="UPJ516" i="7"/>
  <c r="UPB516" i="7"/>
  <c r="UOT516" i="7"/>
  <c r="UOL516" i="7"/>
  <c r="UOD516" i="7"/>
  <c r="UNV516" i="7"/>
  <c r="UNN516" i="7"/>
  <c r="UNF516" i="7"/>
  <c r="UMX516" i="7"/>
  <c r="UMP516" i="7"/>
  <c r="UMH516" i="7"/>
  <c r="ULZ516" i="7"/>
  <c r="ULR516" i="7"/>
  <c r="ULJ516" i="7"/>
  <c r="ULB516" i="7"/>
  <c r="UKT516" i="7"/>
  <c r="UKL516" i="7"/>
  <c r="UKD516" i="7"/>
  <c r="UJV516" i="7"/>
  <c r="UJN516" i="7"/>
  <c r="UJF516" i="7"/>
  <c r="UIX516" i="7"/>
  <c r="UIP516" i="7"/>
  <c r="UIH516" i="7"/>
  <c r="UHZ516" i="7"/>
  <c r="UHR516" i="7"/>
  <c r="UHJ516" i="7"/>
  <c r="UHB516" i="7"/>
  <c r="UGT516" i="7"/>
  <c r="UGL516" i="7"/>
  <c r="UGD516" i="7"/>
  <c r="UFV516" i="7"/>
  <c r="UFN516" i="7"/>
  <c r="UFF516" i="7"/>
  <c r="UEX516" i="7"/>
  <c r="UEP516" i="7"/>
  <c r="UEH516" i="7"/>
  <c r="UDZ516" i="7"/>
  <c r="UDR516" i="7"/>
  <c r="UDJ516" i="7"/>
  <c r="UDB516" i="7"/>
  <c r="UCT516" i="7"/>
  <c r="UCL516" i="7"/>
  <c r="UCD516" i="7"/>
  <c r="UBV516" i="7"/>
  <c r="UBN516" i="7"/>
  <c r="UBF516" i="7"/>
  <c r="UAX516" i="7"/>
  <c r="UAP516" i="7"/>
  <c r="UAH516" i="7"/>
  <c r="TZZ516" i="7"/>
  <c r="TZR516" i="7"/>
  <c r="TZJ516" i="7"/>
  <c r="TZB516" i="7"/>
  <c r="TYT516" i="7"/>
  <c r="TYL516" i="7"/>
  <c r="TYD516" i="7"/>
  <c r="TXV516" i="7"/>
  <c r="TXN516" i="7"/>
  <c r="TXF516" i="7"/>
  <c r="TWX516" i="7"/>
  <c r="TWP516" i="7"/>
  <c r="TWH516" i="7"/>
  <c r="TVZ516" i="7"/>
  <c r="TVR516" i="7"/>
  <c r="TVJ516" i="7"/>
  <c r="TVB516" i="7"/>
  <c r="TUT516" i="7"/>
  <c r="TUL516" i="7"/>
  <c r="TUD516" i="7"/>
  <c r="TTV516" i="7"/>
  <c r="TTN516" i="7"/>
  <c r="TTF516" i="7"/>
  <c r="TSX516" i="7"/>
  <c r="TSP516" i="7"/>
  <c r="TSH516" i="7"/>
  <c r="TRZ516" i="7"/>
  <c r="TRR516" i="7"/>
  <c r="TRJ516" i="7"/>
  <c r="TRB516" i="7"/>
  <c r="TQT516" i="7"/>
  <c r="TQL516" i="7"/>
  <c r="TQD516" i="7"/>
  <c r="TPV516" i="7"/>
  <c r="TPN516" i="7"/>
  <c r="TPF516" i="7"/>
  <c r="TOX516" i="7"/>
  <c r="TOP516" i="7"/>
  <c r="TOH516" i="7"/>
  <c r="TNZ516" i="7"/>
  <c r="TNR516" i="7"/>
  <c r="TNJ516" i="7"/>
  <c r="TNB516" i="7"/>
  <c r="TMT516" i="7"/>
  <c r="TML516" i="7"/>
  <c r="TMD516" i="7"/>
  <c r="TLV516" i="7"/>
  <c r="TLN516" i="7"/>
  <c r="TLF516" i="7"/>
  <c r="TKX516" i="7"/>
  <c r="TKP516" i="7"/>
  <c r="TKH516" i="7"/>
  <c r="TJZ516" i="7"/>
  <c r="TJR516" i="7"/>
  <c r="TJJ516" i="7"/>
  <c r="TJB516" i="7"/>
  <c r="TIT516" i="7"/>
  <c r="TIL516" i="7"/>
  <c r="TID516" i="7"/>
  <c r="THV516" i="7"/>
  <c r="THN516" i="7"/>
  <c r="THF516" i="7"/>
  <c r="TGX516" i="7"/>
  <c r="TGP516" i="7"/>
  <c r="TGH516" i="7"/>
  <c r="TFZ516" i="7"/>
  <c r="TFR516" i="7"/>
  <c r="TFJ516" i="7"/>
  <c r="TFB516" i="7"/>
  <c r="TET516" i="7"/>
  <c r="TEL516" i="7"/>
  <c r="TED516" i="7"/>
  <c r="TDV516" i="7"/>
  <c r="TDN516" i="7"/>
  <c r="TDF516" i="7"/>
  <c r="TCX516" i="7"/>
  <c r="TCP516" i="7"/>
  <c r="TCH516" i="7"/>
  <c r="TBZ516" i="7"/>
  <c r="TBR516" i="7"/>
  <c r="TBJ516" i="7"/>
  <c r="TBB516" i="7"/>
  <c r="TAT516" i="7"/>
  <c r="TAL516" i="7"/>
  <c r="TAD516" i="7"/>
  <c r="SZV516" i="7"/>
  <c r="SZN516" i="7"/>
  <c r="SZF516" i="7"/>
  <c r="SYX516" i="7"/>
  <c r="SYP516" i="7"/>
  <c r="SYH516" i="7"/>
  <c r="SXZ516" i="7"/>
  <c r="SXR516" i="7"/>
  <c r="SXJ516" i="7"/>
  <c r="SXB516" i="7"/>
  <c r="SWT516" i="7"/>
  <c r="SWL516" i="7"/>
  <c r="SWD516" i="7"/>
  <c r="SVV516" i="7"/>
  <c r="SVN516" i="7"/>
  <c r="SVF516" i="7"/>
  <c r="SUX516" i="7"/>
  <c r="SUP516" i="7"/>
  <c r="SUH516" i="7"/>
  <c r="STZ516" i="7"/>
  <c r="STR516" i="7"/>
  <c r="STJ516" i="7"/>
  <c r="STB516" i="7"/>
  <c r="SST516" i="7"/>
  <c r="SSL516" i="7"/>
  <c r="SSD516" i="7"/>
  <c r="SRV516" i="7"/>
  <c r="SRN516" i="7"/>
  <c r="SRF516" i="7"/>
  <c r="SQX516" i="7"/>
  <c r="SQP516" i="7"/>
  <c r="SQH516" i="7"/>
  <c r="SPZ516" i="7"/>
  <c r="SPR516" i="7"/>
  <c r="SPJ516" i="7"/>
  <c r="SPB516" i="7"/>
  <c r="SOT516" i="7"/>
  <c r="SOL516" i="7"/>
  <c r="SOD516" i="7"/>
  <c r="SNV516" i="7"/>
  <c r="SNN516" i="7"/>
  <c r="SNF516" i="7"/>
  <c r="SMX516" i="7"/>
  <c r="SMP516" i="7"/>
  <c r="SMH516" i="7"/>
  <c r="SLZ516" i="7"/>
  <c r="SLR516" i="7"/>
  <c r="SLJ516" i="7"/>
  <c r="SLB516" i="7"/>
  <c r="SKT516" i="7"/>
  <c r="SKL516" i="7"/>
  <c r="SKD516" i="7"/>
  <c r="SJV516" i="7"/>
  <c r="SJN516" i="7"/>
  <c r="SJF516" i="7"/>
  <c r="SIX516" i="7"/>
  <c r="SIP516" i="7"/>
  <c r="SIH516" i="7"/>
  <c r="SHZ516" i="7"/>
  <c r="SHR516" i="7"/>
  <c r="SHJ516" i="7"/>
  <c r="SHB516" i="7"/>
  <c r="SGT516" i="7"/>
  <c r="SGL516" i="7"/>
  <c r="SGD516" i="7"/>
  <c r="SFV516" i="7"/>
  <c r="SFN516" i="7"/>
  <c r="SFF516" i="7"/>
  <c r="SEX516" i="7"/>
  <c r="SEP516" i="7"/>
  <c r="SEH516" i="7"/>
  <c r="SDZ516" i="7"/>
  <c r="SDR516" i="7"/>
  <c r="SDJ516" i="7"/>
  <c r="SDB516" i="7"/>
  <c r="SCT516" i="7"/>
  <c r="SCL516" i="7"/>
  <c r="SCD516" i="7"/>
  <c r="SBV516" i="7"/>
  <c r="SBN516" i="7"/>
  <c r="SBF516" i="7"/>
  <c r="SAX516" i="7"/>
  <c r="SAP516" i="7"/>
  <c r="SAH516" i="7"/>
  <c r="RZZ516" i="7"/>
  <c r="RZR516" i="7"/>
  <c r="RZJ516" i="7"/>
  <c r="RZB516" i="7"/>
  <c r="RYT516" i="7"/>
  <c r="RYL516" i="7"/>
  <c r="RYD516" i="7"/>
  <c r="RXV516" i="7"/>
  <c r="RXN516" i="7"/>
  <c r="RXF516" i="7"/>
  <c r="RWX516" i="7"/>
  <c r="RWP516" i="7"/>
  <c r="RWH516" i="7"/>
  <c r="RVZ516" i="7"/>
  <c r="RVR516" i="7"/>
  <c r="RVJ516" i="7"/>
  <c r="RVB516" i="7"/>
  <c r="RUT516" i="7"/>
  <c r="RUL516" i="7"/>
  <c r="RUD516" i="7"/>
  <c r="RTV516" i="7"/>
  <c r="RTN516" i="7"/>
  <c r="RTF516" i="7"/>
  <c r="RSX516" i="7"/>
  <c r="RSP516" i="7"/>
  <c r="RSH516" i="7"/>
  <c r="RRZ516" i="7"/>
  <c r="RRR516" i="7"/>
  <c r="RRJ516" i="7"/>
  <c r="RRB516" i="7"/>
  <c r="RQT516" i="7"/>
  <c r="RQL516" i="7"/>
  <c r="RQD516" i="7"/>
  <c r="RPV516" i="7"/>
  <c r="RPN516" i="7"/>
  <c r="RPF516" i="7"/>
  <c r="ROX516" i="7"/>
  <c r="ROP516" i="7"/>
  <c r="ROH516" i="7"/>
  <c r="RNZ516" i="7"/>
  <c r="RNR516" i="7"/>
  <c r="RNJ516" i="7"/>
  <c r="RNB516" i="7"/>
  <c r="RMT516" i="7"/>
  <c r="RML516" i="7"/>
  <c r="RMD516" i="7"/>
  <c r="RLV516" i="7"/>
  <c r="RLN516" i="7"/>
  <c r="RLF516" i="7"/>
  <c r="RKX516" i="7"/>
  <c r="RKP516" i="7"/>
  <c r="RKH516" i="7"/>
  <c r="RJZ516" i="7"/>
  <c r="RJR516" i="7"/>
  <c r="RJJ516" i="7"/>
  <c r="RJB516" i="7"/>
  <c r="RIT516" i="7"/>
  <c r="RIL516" i="7"/>
  <c r="RID516" i="7"/>
  <c r="RHV516" i="7"/>
  <c r="RHN516" i="7"/>
  <c r="RHF516" i="7"/>
  <c r="RGX516" i="7"/>
  <c r="RGP516" i="7"/>
  <c r="RGH516" i="7"/>
  <c r="RFZ516" i="7"/>
  <c r="RFR516" i="7"/>
  <c r="RFJ516" i="7"/>
  <c r="RFB516" i="7"/>
  <c r="RET516" i="7"/>
  <c r="REL516" i="7"/>
  <c r="RED516" i="7"/>
  <c r="RDV516" i="7"/>
  <c r="RDN516" i="7"/>
  <c r="RDF516" i="7"/>
  <c r="RCX516" i="7"/>
  <c r="RCP516" i="7"/>
  <c r="RCH516" i="7"/>
  <c r="RBZ516" i="7"/>
  <c r="RBR516" i="7"/>
  <c r="RBJ516" i="7"/>
  <c r="RBB516" i="7"/>
  <c r="RAT516" i="7"/>
  <c r="RAL516" i="7"/>
  <c r="RAD516" i="7"/>
  <c r="QZV516" i="7"/>
  <c r="QZN516" i="7"/>
  <c r="QZF516" i="7"/>
  <c r="QYX516" i="7"/>
  <c r="QYP516" i="7"/>
  <c r="QYH516" i="7"/>
  <c r="QXZ516" i="7"/>
  <c r="QXR516" i="7"/>
  <c r="QXJ516" i="7"/>
  <c r="QXB516" i="7"/>
  <c r="QWT516" i="7"/>
  <c r="QWL516" i="7"/>
  <c r="QWD516" i="7"/>
  <c r="QVV516" i="7"/>
  <c r="QVN516" i="7"/>
  <c r="QVF516" i="7"/>
  <c r="QUX516" i="7"/>
  <c r="QUP516" i="7"/>
  <c r="QUH516" i="7"/>
  <c r="QTZ516" i="7"/>
  <c r="QTR516" i="7"/>
  <c r="QTJ516" i="7"/>
  <c r="QTB516" i="7"/>
  <c r="QST516" i="7"/>
  <c r="QSL516" i="7"/>
  <c r="QSD516" i="7"/>
  <c r="QRV516" i="7"/>
  <c r="QRN516" i="7"/>
  <c r="QRF516" i="7"/>
  <c r="QQX516" i="7"/>
  <c r="QQP516" i="7"/>
  <c r="QQH516" i="7"/>
  <c r="QPZ516" i="7"/>
  <c r="QPR516" i="7"/>
  <c r="QPJ516" i="7"/>
  <c r="QPB516" i="7"/>
  <c r="QOT516" i="7"/>
  <c r="QOL516" i="7"/>
  <c r="QOD516" i="7"/>
  <c r="QNV516" i="7"/>
  <c r="QNN516" i="7"/>
  <c r="QNF516" i="7"/>
  <c r="QMX516" i="7"/>
  <c r="QMP516" i="7"/>
  <c r="QMH516" i="7"/>
  <c r="QLZ516" i="7"/>
  <c r="QLR516" i="7"/>
  <c r="QLJ516" i="7"/>
  <c r="QLB516" i="7"/>
  <c r="QKT516" i="7"/>
  <c r="QKL516" i="7"/>
  <c r="QKD516" i="7"/>
  <c r="QJV516" i="7"/>
  <c r="QJN516" i="7"/>
  <c r="QJF516" i="7"/>
  <c r="QIX516" i="7"/>
  <c r="QIP516" i="7"/>
  <c r="QIH516" i="7"/>
  <c r="QHZ516" i="7"/>
  <c r="QHR516" i="7"/>
  <c r="QHJ516" i="7"/>
  <c r="QHB516" i="7"/>
  <c r="QGT516" i="7"/>
  <c r="QGL516" i="7"/>
  <c r="QGD516" i="7"/>
  <c r="QFV516" i="7"/>
  <c r="QFN516" i="7"/>
  <c r="QFF516" i="7"/>
  <c r="QEX516" i="7"/>
  <c r="QEP516" i="7"/>
  <c r="QEH516" i="7"/>
  <c r="QDZ516" i="7"/>
  <c r="QDR516" i="7"/>
  <c r="QDJ516" i="7"/>
  <c r="QDB516" i="7"/>
  <c r="QCT516" i="7"/>
  <c r="QCL516" i="7"/>
  <c r="QCD516" i="7"/>
  <c r="QBV516" i="7"/>
  <c r="QBN516" i="7"/>
  <c r="QBF516" i="7"/>
  <c r="QAX516" i="7"/>
  <c r="QAP516" i="7"/>
  <c r="QAH516" i="7"/>
  <c r="PZZ516" i="7"/>
  <c r="PZR516" i="7"/>
  <c r="PZJ516" i="7"/>
  <c r="PZB516" i="7"/>
  <c r="PYT516" i="7"/>
  <c r="PYL516" i="7"/>
  <c r="PYD516" i="7"/>
  <c r="PXV516" i="7"/>
  <c r="PXN516" i="7"/>
  <c r="PXF516" i="7"/>
  <c r="PWX516" i="7"/>
  <c r="PWP516" i="7"/>
  <c r="PWH516" i="7"/>
  <c r="PVZ516" i="7"/>
  <c r="PVR516" i="7"/>
  <c r="PVJ516" i="7"/>
  <c r="PVB516" i="7"/>
  <c r="PUT516" i="7"/>
  <c r="PUL516" i="7"/>
  <c r="PUD516" i="7"/>
  <c r="PTV516" i="7"/>
  <c r="PTN516" i="7"/>
  <c r="PTF516" i="7"/>
  <c r="PSX516" i="7"/>
  <c r="PSP516" i="7"/>
  <c r="PSH516" i="7"/>
  <c r="PRZ516" i="7"/>
  <c r="PRR516" i="7"/>
  <c r="PRJ516" i="7"/>
  <c r="PRB516" i="7"/>
  <c r="PQT516" i="7"/>
  <c r="PQL516" i="7"/>
  <c r="PQD516" i="7"/>
  <c r="PPV516" i="7"/>
  <c r="PPN516" i="7"/>
  <c r="PPF516" i="7"/>
  <c r="POX516" i="7"/>
  <c r="POP516" i="7"/>
  <c r="POH516" i="7"/>
  <c r="PNZ516" i="7"/>
  <c r="PNR516" i="7"/>
  <c r="PNJ516" i="7"/>
  <c r="PNB516" i="7"/>
  <c r="PMT516" i="7"/>
  <c r="PML516" i="7"/>
  <c r="PMD516" i="7"/>
  <c r="PLV516" i="7"/>
  <c r="PLN516" i="7"/>
  <c r="PLF516" i="7"/>
  <c r="PKX516" i="7"/>
  <c r="PKP516" i="7"/>
  <c r="PKH516" i="7"/>
  <c r="PJZ516" i="7"/>
  <c r="PJR516" i="7"/>
  <c r="PJJ516" i="7"/>
  <c r="PJB516" i="7"/>
  <c r="PIT516" i="7"/>
  <c r="PIL516" i="7"/>
  <c r="PID516" i="7"/>
  <c r="PHV516" i="7"/>
  <c r="PHN516" i="7"/>
  <c r="PHF516" i="7"/>
  <c r="PGX516" i="7"/>
  <c r="PGP516" i="7"/>
  <c r="PGH516" i="7"/>
  <c r="PFZ516" i="7"/>
  <c r="PFR516" i="7"/>
  <c r="PFJ516" i="7"/>
  <c r="PFB516" i="7"/>
  <c r="PET516" i="7"/>
  <c r="PEL516" i="7"/>
  <c r="PED516" i="7"/>
  <c r="PDV516" i="7"/>
  <c r="PDN516" i="7"/>
  <c r="PDF516" i="7"/>
  <c r="PCX516" i="7"/>
  <c r="PCP516" i="7"/>
  <c r="PCH516" i="7"/>
  <c r="PBZ516" i="7"/>
  <c r="PBR516" i="7"/>
  <c r="PBJ516" i="7"/>
  <c r="PBB516" i="7"/>
  <c r="PAT516" i="7"/>
  <c r="PAL516" i="7"/>
  <c r="PAD516" i="7"/>
  <c r="OZV516" i="7"/>
  <c r="OZN516" i="7"/>
  <c r="OZF516" i="7"/>
  <c r="OYX516" i="7"/>
  <c r="OYP516" i="7"/>
  <c r="OYH516" i="7"/>
  <c r="OXZ516" i="7"/>
  <c r="OXR516" i="7"/>
  <c r="OXJ516" i="7"/>
  <c r="OXB516" i="7"/>
  <c r="OWT516" i="7"/>
  <c r="OWL516" i="7"/>
  <c r="OWD516" i="7"/>
  <c r="OVV516" i="7"/>
  <c r="OVN516" i="7"/>
  <c r="OVF516" i="7"/>
  <c r="OUX516" i="7"/>
  <c r="OUP516" i="7"/>
  <c r="OUH516" i="7"/>
  <c r="OTZ516" i="7"/>
  <c r="OTR516" i="7"/>
  <c r="OTJ516" i="7"/>
  <c r="OTB516" i="7"/>
  <c r="OST516" i="7"/>
  <c r="OSL516" i="7"/>
  <c r="OSD516" i="7"/>
  <c r="ORV516" i="7"/>
  <c r="ORN516" i="7"/>
  <c r="ORF516" i="7"/>
  <c r="OQX516" i="7"/>
  <c r="OQP516" i="7"/>
  <c r="OQH516" i="7"/>
  <c r="OPZ516" i="7"/>
  <c r="OPR516" i="7"/>
  <c r="OPJ516" i="7"/>
  <c r="OPB516" i="7"/>
  <c r="OOT516" i="7"/>
  <c r="OOL516" i="7"/>
  <c r="OOD516" i="7"/>
  <c r="ONV516" i="7"/>
  <c r="ONN516" i="7"/>
  <c r="ONF516" i="7"/>
  <c r="OMX516" i="7"/>
  <c r="OMP516" i="7"/>
  <c r="OMH516" i="7"/>
  <c r="OLZ516" i="7"/>
  <c r="OLR516" i="7"/>
  <c r="OLJ516" i="7"/>
  <c r="OLB516" i="7"/>
  <c r="OKT516" i="7"/>
  <c r="OKL516" i="7"/>
  <c r="OKD516" i="7"/>
  <c r="OJV516" i="7"/>
  <c r="OJN516" i="7"/>
  <c r="OJF516" i="7"/>
  <c r="OIX516" i="7"/>
  <c r="OIP516" i="7"/>
  <c r="OIH516" i="7"/>
  <c r="OHZ516" i="7"/>
  <c r="OHR516" i="7"/>
  <c r="OHJ516" i="7"/>
  <c r="OHB516" i="7"/>
  <c r="OGT516" i="7"/>
  <c r="OGL516" i="7"/>
  <c r="OGD516" i="7"/>
  <c r="OFV516" i="7"/>
  <c r="OFN516" i="7"/>
  <c r="OFF516" i="7"/>
  <c r="OEX516" i="7"/>
  <c r="OEP516" i="7"/>
  <c r="OEH516" i="7"/>
  <c r="ODZ516" i="7"/>
  <c r="ODR516" i="7"/>
  <c r="ODJ516" i="7"/>
  <c r="ODB516" i="7"/>
  <c r="OCT516" i="7"/>
  <c r="OCL516" i="7"/>
  <c r="OCD516" i="7"/>
  <c r="OBV516" i="7"/>
  <c r="OBN516" i="7"/>
  <c r="OBF516" i="7"/>
  <c r="OAX516" i="7"/>
  <c r="OAP516" i="7"/>
  <c r="OAH516" i="7"/>
  <c r="NZZ516" i="7"/>
  <c r="NZR516" i="7"/>
  <c r="NZJ516" i="7"/>
  <c r="NZB516" i="7"/>
  <c r="NYT516" i="7"/>
  <c r="NYL516" i="7"/>
  <c r="NYD516" i="7"/>
  <c r="NXV516" i="7"/>
  <c r="NXN516" i="7"/>
  <c r="NXF516" i="7"/>
  <c r="NWX516" i="7"/>
  <c r="NWP516" i="7"/>
  <c r="NWH516" i="7"/>
  <c r="NVZ516" i="7"/>
  <c r="NVR516" i="7"/>
  <c r="NVJ516" i="7"/>
  <c r="NVB516" i="7"/>
  <c r="NUT516" i="7"/>
  <c r="NUL516" i="7"/>
  <c r="NUD516" i="7"/>
  <c r="NTV516" i="7"/>
  <c r="NTN516" i="7"/>
  <c r="NTF516" i="7"/>
  <c r="NSX516" i="7"/>
  <c r="NSP516" i="7"/>
  <c r="NSH516" i="7"/>
  <c r="NRZ516" i="7"/>
  <c r="NRR516" i="7"/>
  <c r="NRJ516" i="7"/>
  <c r="NRB516" i="7"/>
  <c r="NQT516" i="7"/>
  <c r="NQL516" i="7"/>
  <c r="NQD516" i="7"/>
  <c r="NPV516" i="7"/>
  <c r="NPN516" i="7"/>
  <c r="NPF516" i="7"/>
  <c r="NOX516" i="7"/>
  <c r="NOP516" i="7"/>
  <c r="NOH516" i="7"/>
  <c r="NNZ516" i="7"/>
  <c r="NNR516" i="7"/>
  <c r="NNJ516" i="7"/>
  <c r="NNB516" i="7"/>
  <c r="NMT516" i="7"/>
  <c r="NML516" i="7"/>
  <c r="NMD516" i="7"/>
  <c r="NLV516" i="7"/>
  <c r="NLN516" i="7"/>
  <c r="NLF516" i="7"/>
  <c r="NKX516" i="7"/>
  <c r="NKP516" i="7"/>
  <c r="NKH516" i="7"/>
  <c r="NJZ516" i="7"/>
  <c r="NJR516" i="7"/>
  <c r="NJJ516" i="7"/>
  <c r="NJB516" i="7"/>
  <c r="NIT516" i="7"/>
  <c r="NIL516" i="7"/>
  <c r="NID516" i="7"/>
  <c r="NHV516" i="7"/>
  <c r="NHN516" i="7"/>
  <c r="NHF516" i="7"/>
  <c r="NGX516" i="7"/>
  <c r="NGP516" i="7"/>
  <c r="NGH516" i="7"/>
  <c r="NFZ516" i="7"/>
  <c r="NFR516" i="7"/>
  <c r="NFJ516" i="7"/>
  <c r="NFB516" i="7"/>
  <c r="NET516" i="7"/>
  <c r="NEL516" i="7"/>
  <c r="NED516" i="7"/>
  <c r="NDV516" i="7"/>
  <c r="NDN516" i="7"/>
  <c r="NDF516" i="7"/>
  <c r="NCX516" i="7"/>
  <c r="NCP516" i="7"/>
  <c r="NCH516" i="7"/>
  <c r="NBZ516" i="7"/>
  <c r="NBR516" i="7"/>
  <c r="NBJ516" i="7"/>
  <c r="NBB516" i="7"/>
  <c r="NAT516" i="7"/>
  <c r="NAL516" i="7"/>
  <c r="NAD516" i="7"/>
  <c r="MZV516" i="7"/>
  <c r="MZN516" i="7"/>
  <c r="MZF516" i="7"/>
  <c r="MYX516" i="7"/>
  <c r="MYP516" i="7"/>
  <c r="MYH516" i="7"/>
  <c r="MXZ516" i="7"/>
  <c r="MXR516" i="7"/>
  <c r="MXJ516" i="7"/>
  <c r="MXB516" i="7"/>
  <c r="MWT516" i="7"/>
  <c r="MWL516" i="7"/>
  <c r="MWD516" i="7"/>
  <c r="MVV516" i="7"/>
  <c r="MVN516" i="7"/>
  <c r="MVF516" i="7"/>
  <c r="MUX516" i="7"/>
  <c r="MUP516" i="7"/>
  <c r="MUH516" i="7"/>
  <c r="MTZ516" i="7"/>
  <c r="MTR516" i="7"/>
  <c r="MTJ516" i="7"/>
  <c r="MTB516" i="7"/>
  <c r="MST516" i="7"/>
  <c r="MSL516" i="7"/>
  <c r="MSD516" i="7"/>
  <c r="MRV516" i="7"/>
  <c r="MRN516" i="7"/>
  <c r="MRF516" i="7"/>
  <c r="MQX516" i="7"/>
  <c r="MQP516" i="7"/>
  <c r="MQH516" i="7"/>
  <c r="MPZ516" i="7"/>
  <c r="MPR516" i="7"/>
  <c r="MPJ516" i="7"/>
  <c r="MPB516" i="7"/>
  <c r="MOT516" i="7"/>
  <c r="MOL516" i="7"/>
  <c r="MOD516" i="7"/>
  <c r="MNV516" i="7"/>
  <c r="MNN516" i="7"/>
  <c r="MNF516" i="7"/>
  <c r="MMX516" i="7"/>
  <c r="MMP516" i="7"/>
  <c r="MMH516" i="7"/>
  <c r="MLZ516" i="7"/>
  <c r="MLR516" i="7"/>
  <c r="MLJ516" i="7"/>
  <c r="MLB516" i="7"/>
  <c r="MKT516" i="7"/>
  <c r="MKL516" i="7"/>
  <c r="MKD516" i="7"/>
  <c r="MJV516" i="7"/>
  <c r="MJN516" i="7"/>
  <c r="MJF516" i="7"/>
  <c r="MIX516" i="7"/>
  <c r="MIP516" i="7"/>
  <c r="MIH516" i="7"/>
  <c r="MHZ516" i="7"/>
  <c r="MHR516" i="7"/>
  <c r="MHJ516" i="7"/>
  <c r="MHB516" i="7"/>
  <c r="MGT516" i="7"/>
  <c r="MGL516" i="7"/>
  <c r="MGD516" i="7"/>
  <c r="MFV516" i="7"/>
  <c r="MFN516" i="7"/>
  <c r="MFF516" i="7"/>
  <c r="MEX516" i="7"/>
  <c r="MEP516" i="7"/>
  <c r="MEH516" i="7"/>
  <c r="MDZ516" i="7"/>
  <c r="MDR516" i="7"/>
  <c r="MDJ516" i="7"/>
  <c r="MDB516" i="7"/>
  <c r="MCT516" i="7"/>
  <c r="MCL516" i="7"/>
  <c r="MCD516" i="7"/>
  <c r="MBV516" i="7"/>
  <c r="MBN516" i="7"/>
  <c r="MBF516" i="7"/>
  <c r="MAX516" i="7"/>
  <c r="MAP516" i="7"/>
  <c r="MAH516" i="7"/>
  <c r="LZZ516" i="7"/>
  <c r="LZR516" i="7"/>
  <c r="LZJ516" i="7"/>
  <c r="LZB516" i="7"/>
  <c r="LYT516" i="7"/>
  <c r="LYL516" i="7"/>
  <c r="LYD516" i="7"/>
  <c r="LXV516" i="7"/>
  <c r="LXN516" i="7"/>
  <c r="LXF516" i="7"/>
  <c r="LWX516" i="7"/>
  <c r="LWP516" i="7"/>
  <c r="LWH516" i="7"/>
  <c r="LVZ516" i="7"/>
  <c r="LVR516" i="7"/>
  <c r="LVJ516" i="7"/>
  <c r="LVB516" i="7"/>
  <c r="LUT516" i="7"/>
  <c r="LUL516" i="7"/>
  <c r="LUD516" i="7"/>
  <c r="LTV516" i="7"/>
  <c r="LTN516" i="7"/>
  <c r="LTF516" i="7"/>
  <c r="LSX516" i="7"/>
  <c r="LSP516" i="7"/>
  <c r="LSH516" i="7"/>
  <c r="LRZ516" i="7"/>
  <c r="LRR516" i="7"/>
  <c r="LRJ516" i="7"/>
  <c r="LRB516" i="7"/>
  <c r="LQT516" i="7"/>
  <c r="LQL516" i="7"/>
  <c r="LQD516" i="7"/>
  <c r="LPV516" i="7"/>
  <c r="LPN516" i="7"/>
  <c r="LPF516" i="7"/>
  <c r="LOX516" i="7"/>
  <c r="LOP516" i="7"/>
  <c r="LOH516" i="7"/>
  <c r="LNZ516" i="7"/>
  <c r="LNR516" i="7"/>
  <c r="LNJ516" i="7"/>
  <c r="LNB516" i="7"/>
  <c r="LMT516" i="7"/>
  <c r="LML516" i="7"/>
  <c r="LMD516" i="7"/>
  <c r="LLV516" i="7"/>
  <c r="LLN516" i="7"/>
  <c r="LLF516" i="7"/>
  <c r="LKX516" i="7"/>
  <c r="LKP516" i="7"/>
  <c r="LKH516" i="7"/>
  <c r="LJZ516" i="7"/>
  <c r="LJR516" i="7"/>
  <c r="LJJ516" i="7"/>
  <c r="LJB516" i="7"/>
  <c r="LIT516" i="7"/>
  <c r="LIL516" i="7"/>
  <c r="LID516" i="7"/>
  <c r="LHV516" i="7"/>
  <c r="LHN516" i="7"/>
  <c r="LHF516" i="7"/>
  <c r="LGX516" i="7"/>
  <c r="LGP516" i="7"/>
  <c r="LGH516" i="7"/>
  <c r="LFZ516" i="7"/>
  <c r="LFR516" i="7"/>
  <c r="LFJ516" i="7"/>
  <c r="LFB516" i="7"/>
  <c r="LET516" i="7"/>
  <c r="LEL516" i="7"/>
  <c r="LED516" i="7"/>
  <c r="LDV516" i="7"/>
  <c r="LDN516" i="7"/>
  <c r="LDF516" i="7"/>
  <c r="LCX516" i="7"/>
  <c r="LCP516" i="7"/>
  <c r="LCH516" i="7"/>
  <c r="LBZ516" i="7"/>
  <c r="LBR516" i="7"/>
  <c r="LBJ516" i="7"/>
  <c r="LBB516" i="7"/>
  <c r="LAT516" i="7"/>
  <c r="LAL516" i="7"/>
  <c r="LAD516" i="7"/>
  <c r="KZV516" i="7"/>
  <c r="KZN516" i="7"/>
  <c r="KZF516" i="7"/>
  <c r="KYX516" i="7"/>
  <c r="KYP516" i="7"/>
  <c r="KYH516" i="7"/>
  <c r="KXZ516" i="7"/>
  <c r="KXR516" i="7"/>
  <c r="KXJ516" i="7"/>
  <c r="KXB516" i="7"/>
  <c r="KWT516" i="7"/>
  <c r="KWL516" i="7"/>
  <c r="KWD516" i="7"/>
  <c r="KVV516" i="7"/>
  <c r="KVN516" i="7"/>
  <c r="KVF516" i="7"/>
  <c r="KUX516" i="7"/>
  <c r="KUP516" i="7"/>
  <c r="KUH516" i="7"/>
  <c r="KTZ516" i="7"/>
  <c r="KTR516" i="7"/>
  <c r="KTJ516" i="7"/>
  <c r="KTB516" i="7"/>
  <c r="KST516" i="7"/>
  <c r="KSL516" i="7"/>
  <c r="KSD516" i="7"/>
  <c r="KRV516" i="7"/>
  <c r="KRN516" i="7"/>
  <c r="KRF516" i="7"/>
  <c r="KQX516" i="7"/>
  <c r="KQP516" i="7"/>
  <c r="KQH516" i="7"/>
  <c r="KPZ516" i="7"/>
  <c r="KPR516" i="7"/>
  <c r="KPJ516" i="7"/>
  <c r="KPB516" i="7"/>
  <c r="KOT516" i="7"/>
  <c r="KOL516" i="7"/>
  <c r="KOD516" i="7"/>
  <c r="KNV516" i="7"/>
  <c r="KNN516" i="7"/>
  <c r="KNF516" i="7"/>
  <c r="KMX516" i="7"/>
  <c r="KMP516" i="7"/>
  <c r="KMH516" i="7"/>
  <c r="KLZ516" i="7"/>
  <c r="KLR516" i="7"/>
  <c r="KLJ516" i="7"/>
  <c r="KLB516" i="7"/>
  <c r="KKT516" i="7"/>
  <c r="KKL516" i="7"/>
  <c r="KKD516" i="7"/>
  <c r="KJV516" i="7"/>
  <c r="KJN516" i="7"/>
  <c r="KJF516" i="7"/>
  <c r="KIX516" i="7"/>
  <c r="KIP516" i="7"/>
  <c r="KIH516" i="7"/>
  <c r="KHZ516" i="7"/>
  <c r="KHR516" i="7"/>
  <c r="KHJ516" i="7"/>
  <c r="KHB516" i="7"/>
  <c r="KGT516" i="7"/>
  <c r="KGL516" i="7"/>
  <c r="KGD516" i="7"/>
  <c r="KFV516" i="7"/>
  <c r="KFN516" i="7"/>
  <c r="KFF516" i="7"/>
  <c r="KEX516" i="7"/>
  <c r="KEP516" i="7"/>
  <c r="KEH516" i="7"/>
  <c r="KDZ516" i="7"/>
  <c r="KDR516" i="7"/>
  <c r="KDJ516" i="7"/>
  <c r="KDB516" i="7"/>
  <c r="KCT516" i="7"/>
  <c r="KCL516" i="7"/>
  <c r="KCD516" i="7"/>
  <c r="KBV516" i="7"/>
  <c r="KBN516" i="7"/>
  <c r="KBF516" i="7"/>
  <c r="KAX516" i="7"/>
  <c r="KAP516" i="7"/>
  <c r="KAH516" i="7"/>
  <c r="JZZ516" i="7"/>
  <c r="JZR516" i="7"/>
  <c r="JZJ516" i="7"/>
  <c r="JZB516" i="7"/>
  <c r="JYT516" i="7"/>
  <c r="JYL516" i="7"/>
  <c r="JYD516" i="7"/>
  <c r="JXV516" i="7"/>
  <c r="JXN516" i="7"/>
  <c r="JXF516" i="7"/>
  <c r="JWX516" i="7"/>
  <c r="JWP516" i="7"/>
  <c r="JWH516" i="7"/>
  <c r="JVZ516" i="7"/>
  <c r="JVR516" i="7"/>
  <c r="JVJ516" i="7"/>
  <c r="JVB516" i="7"/>
  <c r="JUT516" i="7"/>
  <c r="JUL516" i="7"/>
  <c r="JUD516" i="7"/>
  <c r="JTV516" i="7"/>
  <c r="JTN516" i="7"/>
  <c r="JTF516" i="7"/>
  <c r="JSX516" i="7"/>
  <c r="JSP516" i="7"/>
  <c r="JSH516" i="7"/>
  <c r="JRZ516" i="7"/>
  <c r="JRR516" i="7"/>
  <c r="JRJ516" i="7"/>
  <c r="JRB516" i="7"/>
  <c r="JQT516" i="7"/>
  <c r="JQL516" i="7"/>
  <c r="JQD516" i="7"/>
  <c r="JPV516" i="7"/>
  <c r="JPN516" i="7"/>
  <c r="JPF516" i="7"/>
  <c r="JOX516" i="7"/>
  <c r="JOP516" i="7"/>
  <c r="JOH516" i="7"/>
  <c r="JNZ516" i="7"/>
  <c r="JNR516" i="7"/>
  <c r="JNJ516" i="7"/>
  <c r="JNB516" i="7"/>
  <c r="JMT516" i="7"/>
  <c r="JML516" i="7"/>
  <c r="JMD516" i="7"/>
  <c r="JLV516" i="7"/>
  <c r="JLN516" i="7"/>
  <c r="JLF516" i="7"/>
  <c r="JKX516" i="7"/>
  <c r="JKP516" i="7"/>
  <c r="JKH516" i="7"/>
  <c r="JJZ516" i="7"/>
  <c r="JJR516" i="7"/>
  <c r="JJJ516" i="7"/>
  <c r="JJB516" i="7"/>
  <c r="JIT516" i="7"/>
  <c r="JIL516" i="7"/>
  <c r="JID516" i="7"/>
  <c r="JHV516" i="7"/>
  <c r="JHN516" i="7"/>
  <c r="JHF516" i="7"/>
  <c r="JGX516" i="7"/>
  <c r="JGP516" i="7"/>
  <c r="JGH516" i="7"/>
  <c r="JFZ516" i="7"/>
  <c r="JFR516" i="7"/>
  <c r="JFJ516" i="7"/>
  <c r="JFB516" i="7"/>
  <c r="JET516" i="7"/>
  <c r="JEL516" i="7"/>
  <c r="JED516" i="7"/>
  <c r="JDV516" i="7"/>
  <c r="JDN516" i="7"/>
  <c r="JDF516" i="7"/>
  <c r="JCX516" i="7"/>
  <c r="JCP516" i="7"/>
  <c r="JCH516" i="7"/>
  <c r="JBZ516" i="7"/>
  <c r="JBR516" i="7"/>
  <c r="JBJ516" i="7"/>
  <c r="JBB516" i="7"/>
  <c r="JAT516" i="7"/>
  <c r="JAL516" i="7"/>
  <c r="JAD516" i="7"/>
  <c r="IZV516" i="7"/>
  <c r="IZN516" i="7"/>
  <c r="IZF516" i="7"/>
  <c r="IYX516" i="7"/>
  <c r="IYP516" i="7"/>
  <c r="IYH516" i="7"/>
  <c r="IXZ516" i="7"/>
  <c r="IXR516" i="7"/>
  <c r="IXJ516" i="7"/>
  <c r="IXB516" i="7"/>
  <c r="IWT516" i="7"/>
  <c r="IWL516" i="7"/>
  <c r="IWD516" i="7"/>
  <c r="IVV516" i="7"/>
  <c r="IVN516" i="7"/>
  <c r="IVF516" i="7"/>
  <c r="IUX516" i="7"/>
  <c r="IUP516" i="7"/>
  <c r="IUH516" i="7"/>
  <c r="ITZ516" i="7"/>
  <c r="ITR516" i="7"/>
  <c r="ITJ516" i="7"/>
  <c r="ITB516" i="7"/>
  <c r="IST516" i="7"/>
  <c r="ISL516" i="7"/>
  <c r="ISD516" i="7"/>
  <c r="IRV516" i="7"/>
  <c r="IRN516" i="7"/>
  <c r="IRF516" i="7"/>
  <c r="IQX516" i="7"/>
  <c r="IQP516" i="7"/>
  <c r="IQH516" i="7"/>
  <c r="IPZ516" i="7"/>
  <c r="IPR516" i="7"/>
  <c r="IPJ516" i="7"/>
  <c r="IPB516" i="7"/>
  <c r="IOT516" i="7"/>
  <c r="IOL516" i="7"/>
  <c r="IOD516" i="7"/>
  <c r="INV516" i="7"/>
  <c r="INN516" i="7"/>
  <c r="INF516" i="7"/>
  <c r="IMX516" i="7"/>
  <c r="IMP516" i="7"/>
  <c r="IMH516" i="7"/>
  <c r="ILZ516" i="7"/>
  <c r="ILR516" i="7"/>
  <c r="ILJ516" i="7"/>
  <c r="ILB516" i="7"/>
  <c r="IKT516" i="7"/>
  <c r="IKL516" i="7"/>
  <c r="IKD516" i="7"/>
  <c r="IJV516" i="7"/>
  <c r="IJN516" i="7"/>
  <c r="IJF516" i="7"/>
  <c r="IIX516" i="7"/>
  <c r="IIP516" i="7"/>
  <c r="IIH516" i="7"/>
  <c r="IHZ516" i="7"/>
  <c r="IHR516" i="7"/>
  <c r="IHJ516" i="7"/>
  <c r="IHB516" i="7"/>
  <c r="IGT516" i="7"/>
  <c r="IGL516" i="7"/>
  <c r="IGD516" i="7"/>
  <c r="IFV516" i="7"/>
  <c r="IFN516" i="7"/>
  <c r="IFF516" i="7"/>
  <c r="IEX516" i="7"/>
  <c r="IEP516" i="7"/>
  <c r="IEH516" i="7"/>
  <c r="IDZ516" i="7"/>
  <c r="IDR516" i="7"/>
  <c r="IDJ516" i="7"/>
  <c r="IDB516" i="7"/>
  <c r="ICT516" i="7"/>
  <c r="ICL516" i="7"/>
  <c r="ICD516" i="7"/>
  <c r="IBV516" i="7"/>
  <c r="IBN516" i="7"/>
  <c r="IBF516" i="7"/>
  <c r="IAX516" i="7"/>
  <c r="IAP516" i="7"/>
  <c r="IAH516" i="7"/>
  <c r="HZZ516" i="7"/>
  <c r="HZR516" i="7"/>
  <c r="HZJ516" i="7"/>
  <c r="HZB516" i="7"/>
  <c r="HYT516" i="7"/>
  <c r="HYL516" i="7"/>
  <c r="HYD516" i="7"/>
  <c r="HXV516" i="7"/>
  <c r="HXN516" i="7"/>
  <c r="HXF516" i="7"/>
  <c r="HWX516" i="7"/>
  <c r="HWP516" i="7"/>
  <c r="HWH516" i="7"/>
  <c r="HVZ516" i="7"/>
  <c r="HVR516" i="7"/>
  <c r="HVJ516" i="7"/>
  <c r="HVB516" i="7"/>
  <c r="HUT516" i="7"/>
  <c r="HUL516" i="7"/>
  <c r="HUD516" i="7"/>
  <c r="HTV516" i="7"/>
  <c r="HTN516" i="7"/>
  <c r="HTF516" i="7"/>
  <c r="HSX516" i="7"/>
  <c r="HSP516" i="7"/>
  <c r="HSH516" i="7"/>
  <c r="HRZ516" i="7"/>
  <c r="HRR516" i="7"/>
  <c r="HRJ516" i="7"/>
  <c r="HRB516" i="7"/>
  <c r="HQT516" i="7"/>
  <c r="HQL516" i="7"/>
  <c r="HQD516" i="7"/>
  <c r="HPV516" i="7"/>
  <c r="HPN516" i="7"/>
  <c r="HPF516" i="7"/>
  <c r="HOX516" i="7"/>
  <c r="HOP516" i="7"/>
  <c r="HOH516" i="7"/>
  <c r="HNZ516" i="7"/>
  <c r="HNR516" i="7"/>
  <c r="HNJ516" i="7"/>
  <c r="HNB516" i="7"/>
  <c r="HMT516" i="7"/>
  <c r="HML516" i="7"/>
  <c r="HMD516" i="7"/>
  <c r="HLV516" i="7"/>
  <c r="HLN516" i="7"/>
  <c r="HLF516" i="7"/>
  <c r="HKX516" i="7"/>
  <c r="HKP516" i="7"/>
  <c r="HKH516" i="7"/>
  <c r="HJZ516" i="7"/>
  <c r="HJR516" i="7"/>
  <c r="HJJ516" i="7"/>
  <c r="HJB516" i="7"/>
  <c r="HIT516" i="7"/>
  <c r="HIL516" i="7"/>
  <c r="HID516" i="7"/>
  <c r="HHV516" i="7"/>
  <c r="HHN516" i="7"/>
  <c r="HHF516" i="7"/>
  <c r="HGX516" i="7"/>
  <c r="HGP516" i="7"/>
  <c r="HGH516" i="7"/>
  <c r="HFZ516" i="7"/>
  <c r="HFR516" i="7"/>
  <c r="HFJ516" i="7"/>
  <c r="HFB516" i="7"/>
  <c r="HET516" i="7"/>
  <c r="HEL516" i="7"/>
  <c r="HED516" i="7"/>
  <c r="HDV516" i="7"/>
  <c r="HDN516" i="7"/>
  <c r="HDF516" i="7"/>
  <c r="HCX516" i="7"/>
  <c r="HCP516" i="7"/>
  <c r="HCH516" i="7"/>
  <c r="HBZ516" i="7"/>
  <c r="HBR516" i="7"/>
  <c r="HBJ516" i="7"/>
  <c r="HBB516" i="7"/>
  <c r="HAT516" i="7"/>
  <c r="HAL516" i="7"/>
  <c r="HAD516" i="7"/>
  <c r="GZV516" i="7"/>
  <c r="GZN516" i="7"/>
  <c r="GZF516" i="7"/>
  <c r="GYX516" i="7"/>
  <c r="GYP516" i="7"/>
  <c r="GYH516" i="7"/>
  <c r="GXZ516" i="7"/>
  <c r="GXR516" i="7"/>
  <c r="GXJ516" i="7"/>
  <c r="GXB516" i="7"/>
  <c r="GWT516" i="7"/>
  <c r="GWL516" i="7"/>
  <c r="GWD516" i="7"/>
  <c r="GVV516" i="7"/>
  <c r="GVN516" i="7"/>
  <c r="GVF516" i="7"/>
  <c r="GUX516" i="7"/>
  <c r="GUP516" i="7"/>
  <c r="GUH516" i="7"/>
  <c r="GTZ516" i="7"/>
  <c r="GTR516" i="7"/>
  <c r="GTJ516" i="7"/>
  <c r="GTB516" i="7"/>
  <c r="GST516" i="7"/>
  <c r="GSL516" i="7"/>
  <c r="GSD516" i="7"/>
  <c r="GRV516" i="7"/>
  <c r="GRN516" i="7"/>
  <c r="GRF516" i="7"/>
  <c r="GQX516" i="7"/>
  <c r="GQP516" i="7"/>
  <c r="GQH516" i="7"/>
  <c r="GPZ516" i="7"/>
  <c r="GPR516" i="7"/>
  <c r="GPJ516" i="7"/>
  <c r="GPB516" i="7"/>
  <c r="GOT516" i="7"/>
  <c r="GOL516" i="7"/>
  <c r="GOD516" i="7"/>
  <c r="GNV516" i="7"/>
  <c r="GNN516" i="7"/>
  <c r="GNF516" i="7"/>
  <c r="GMX516" i="7"/>
  <c r="GMP516" i="7"/>
  <c r="GMH516" i="7"/>
  <c r="GLZ516" i="7"/>
  <c r="GLR516" i="7"/>
  <c r="GLJ516" i="7"/>
  <c r="GLB516" i="7"/>
  <c r="GKT516" i="7"/>
  <c r="GKL516" i="7"/>
  <c r="GKD516" i="7"/>
  <c r="GJV516" i="7"/>
  <c r="GJN516" i="7"/>
  <c r="GJF516" i="7"/>
  <c r="GIX516" i="7"/>
  <c r="GIP516" i="7"/>
  <c r="GIH516" i="7"/>
  <c r="GHZ516" i="7"/>
  <c r="GHR516" i="7"/>
  <c r="GHJ516" i="7"/>
  <c r="GHB516" i="7"/>
  <c r="GGT516" i="7"/>
  <c r="GGL516" i="7"/>
  <c r="GGD516" i="7"/>
  <c r="GFV516" i="7"/>
  <c r="GFN516" i="7"/>
  <c r="GFF516" i="7"/>
  <c r="GEX516" i="7"/>
  <c r="GEP516" i="7"/>
  <c r="GEH516" i="7"/>
  <c r="GDZ516" i="7"/>
  <c r="GDR516" i="7"/>
  <c r="GDJ516" i="7"/>
  <c r="GDB516" i="7"/>
  <c r="GCT516" i="7"/>
  <c r="GCL516" i="7"/>
  <c r="GCD516" i="7"/>
  <c r="GBV516" i="7"/>
  <c r="GBN516" i="7"/>
  <c r="GBF516" i="7"/>
  <c r="GAX516" i="7"/>
  <c r="GAP516" i="7"/>
  <c r="GAH516" i="7"/>
  <c r="FZZ516" i="7"/>
  <c r="FZR516" i="7"/>
  <c r="FZJ516" i="7"/>
  <c r="FZB516" i="7"/>
  <c r="FYT516" i="7"/>
  <c r="FYL516" i="7"/>
  <c r="FYD516" i="7"/>
  <c r="FXV516" i="7"/>
  <c r="FXN516" i="7"/>
  <c r="FXF516" i="7"/>
  <c r="FWX516" i="7"/>
  <c r="FWP516" i="7"/>
  <c r="FWH516" i="7"/>
  <c r="FVZ516" i="7"/>
  <c r="FVR516" i="7"/>
  <c r="FVJ516" i="7"/>
  <c r="FVB516" i="7"/>
  <c r="FUT516" i="7"/>
  <c r="FUL516" i="7"/>
  <c r="FUD516" i="7"/>
  <c r="FTV516" i="7"/>
  <c r="FTN516" i="7"/>
  <c r="FTF516" i="7"/>
  <c r="FSX516" i="7"/>
  <c r="FSP516" i="7"/>
  <c r="FSH516" i="7"/>
  <c r="FRZ516" i="7"/>
  <c r="FRR516" i="7"/>
  <c r="FRJ516" i="7"/>
  <c r="FRB516" i="7"/>
  <c r="FQT516" i="7"/>
  <c r="FQL516" i="7"/>
  <c r="FQD516" i="7"/>
  <c r="FPV516" i="7"/>
  <c r="FPN516" i="7"/>
  <c r="FPF516" i="7"/>
  <c r="FOX516" i="7"/>
  <c r="FOP516" i="7"/>
  <c r="FOH516" i="7"/>
  <c r="FNZ516" i="7"/>
  <c r="FNR516" i="7"/>
  <c r="FNJ516" i="7"/>
  <c r="FNB516" i="7"/>
  <c r="FMT516" i="7"/>
  <c r="FML516" i="7"/>
  <c r="FMD516" i="7"/>
  <c r="FLV516" i="7"/>
  <c r="FLN516" i="7"/>
  <c r="FLF516" i="7"/>
  <c r="FKX516" i="7"/>
  <c r="FKP516" i="7"/>
  <c r="FKH516" i="7"/>
  <c r="FJZ516" i="7"/>
  <c r="FJR516" i="7"/>
  <c r="FJJ516" i="7"/>
  <c r="FJB516" i="7"/>
  <c r="FIT516" i="7"/>
  <c r="FIL516" i="7"/>
  <c r="FID516" i="7"/>
  <c r="FHV516" i="7"/>
  <c r="FHN516" i="7"/>
  <c r="FHF516" i="7"/>
  <c r="FGX516" i="7"/>
  <c r="FGP516" i="7"/>
  <c r="FGH516" i="7"/>
  <c r="FFZ516" i="7"/>
  <c r="FFR516" i="7"/>
  <c r="FFJ516" i="7"/>
  <c r="FFB516" i="7"/>
  <c r="FET516" i="7"/>
  <c r="FEL516" i="7"/>
  <c r="FED516" i="7"/>
  <c r="FDV516" i="7"/>
  <c r="FDN516" i="7"/>
  <c r="FDF516" i="7"/>
  <c r="FCX516" i="7"/>
  <c r="FCP516" i="7"/>
  <c r="FCH516" i="7"/>
  <c r="FBZ516" i="7"/>
  <c r="FBR516" i="7"/>
  <c r="FBJ516" i="7"/>
  <c r="FBB516" i="7"/>
  <c r="FAT516" i="7"/>
  <c r="FAL516" i="7"/>
  <c r="FAD516" i="7"/>
  <c r="EZV516" i="7"/>
  <c r="EZN516" i="7"/>
  <c r="EZF516" i="7"/>
  <c r="EYX516" i="7"/>
  <c r="EYP516" i="7"/>
  <c r="EYH516" i="7"/>
  <c r="EXZ516" i="7"/>
  <c r="EXR516" i="7"/>
  <c r="EXJ516" i="7"/>
  <c r="EXB516" i="7"/>
  <c r="EWT516" i="7"/>
  <c r="EWL516" i="7"/>
  <c r="EWD516" i="7"/>
  <c r="EVV516" i="7"/>
  <c r="EVN516" i="7"/>
  <c r="EVF516" i="7"/>
  <c r="EUX516" i="7"/>
  <c r="EUP516" i="7"/>
  <c r="EUH516" i="7"/>
  <c r="ETZ516" i="7"/>
  <c r="ETR516" i="7"/>
  <c r="ETJ516" i="7"/>
  <c r="ETB516" i="7"/>
  <c r="EST516" i="7"/>
  <c r="ESL516" i="7"/>
  <c r="ESD516" i="7"/>
  <c r="ERV516" i="7"/>
  <c r="ERN516" i="7"/>
  <c r="ERF516" i="7"/>
  <c r="EQX516" i="7"/>
  <c r="EQP516" i="7"/>
  <c r="EQH516" i="7"/>
  <c r="EPZ516" i="7"/>
  <c r="EPR516" i="7"/>
  <c r="EPJ516" i="7"/>
  <c r="EPB516" i="7"/>
  <c r="EOT516" i="7"/>
  <c r="EOL516" i="7"/>
  <c r="EOD516" i="7"/>
  <c r="ENV516" i="7"/>
  <c r="ENN516" i="7"/>
  <c r="ENF516" i="7"/>
  <c r="EMX516" i="7"/>
  <c r="EMP516" i="7"/>
  <c r="EMH516" i="7"/>
  <c r="ELZ516" i="7"/>
  <c r="ELR516" i="7"/>
  <c r="ELJ516" i="7"/>
  <c r="ELB516" i="7"/>
  <c r="EKT516" i="7"/>
  <c r="EKL516" i="7"/>
  <c r="EKD516" i="7"/>
  <c r="EJV516" i="7"/>
  <c r="EJN516" i="7"/>
  <c r="EJF516" i="7"/>
  <c r="EIX516" i="7"/>
  <c r="EIP516" i="7"/>
  <c r="EIH516" i="7"/>
  <c r="EHZ516" i="7"/>
  <c r="EHR516" i="7"/>
  <c r="EHJ516" i="7"/>
  <c r="EHB516" i="7"/>
  <c r="EGT516" i="7"/>
  <c r="EGL516" i="7"/>
  <c r="EGD516" i="7"/>
  <c r="EFV516" i="7"/>
  <c r="EFN516" i="7"/>
  <c r="EFF516" i="7"/>
  <c r="EEX516" i="7"/>
  <c r="EEP516" i="7"/>
  <c r="EEH516" i="7"/>
  <c r="EDZ516" i="7"/>
  <c r="EDR516" i="7"/>
  <c r="EDJ516" i="7"/>
  <c r="EDB516" i="7"/>
  <c r="ECT516" i="7"/>
  <c r="ECL516" i="7"/>
  <c r="ECD516" i="7"/>
  <c r="EBV516" i="7"/>
  <c r="EBN516" i="7"/>
  <c r="EBF516" i="7"/>
  <c r="EAX516" i="7"/>
  <c r="EAP516" i="7"/>
  <c r="EAH516" i="7"/>
  <c r="DZZ516" i="7"/>
  <c r="DZR516" i="7"/>
  <c r="DZJ516" i="7"/>
  <c r="DZB516" i="7"/>
  <c r="DYT516" i="7"/>
  <c r="DYL516" i="7"/>
  <c r="DYD516" i="7"/>
  <c r="DXV516" i="7"/>
  <c r="DXN516" i="7"/>
  <c r="DXF516" i="7"/>
  <c r="DWX516" i="7"/>
  <c r="DWP516" i="7"/>
  <c r="DWH516" i="7"/>
  <c r="DVZ516" i="7"/>
  <c r="DVR516" i="7"/>
  <c r="DVJ516" i="7"/>
  <c r="DVB516" i="7"/>
  <c r="DUT516" i="7"/>
  <c r="DUL516" i="7"/>
  <c r="DUD516" i="7"/>
  <c r="DTV516" i="7"/>
  <c r="DTN516" i="7"/>
  <c r="DTF516" i="7"/>
  <c r="DSX516" i="7"/>
  <c r="DSP516" i="7"/>
  <c r="DSH516" i="7"/>
  <c r="DRZ516" i="7"/>
  <c r="DRR516" i="7"/>
  <c r="DRJ516" i="7"/>
  <c r="DRB516" i="7"/>
  <c r="DQT516" i="7"/>
  <c r="DQL516" i="7"/>
  <c r="DQD516" i="7"/>
  <c r="DPV516" i="7"/>
  <c r="DPN516" i="7"/>
  <c r="DPF516" i="7"/>
  <c r="DOX516" i="7"/>
  <c r="DOP516" i="7"/>
  <c r="DOH516" i="7"/>
  <c r="DNZ516" i="7"/>
  <c r="DNR516" i="7"/>
  <c r="DNJ516" i="7"/>
  <c r="DNB516" i="7"/>
  <c r="DMT516" i="7"/>
  <c r="DML516" i="7"/>
  <c r="DMD516" i="7"/>
  <c r="DLV516" i="7"/>
  <c r="DLN516" i="7"/>
  <c r="DLF516" i="7"/>
  <c r="DKX516" i="7"/>
  <c r="DKP516" i="7"/>
  <c r="DKH516" i="7"/>
  <c r="DJZ516" i="7"/>
  <c r="DJR516" i="7"/>
  <c r="DJJ516" i="7"/>
  <c r="DJB516" i="7"/>
  <c r="DIT516" i="7"/>
  <c r="DIL516" i="7"/>
  <c r="DID516" i="7"/>
  <c r="DHV516" i="7"/>
  <c r="DHN516" i="7"/>
  <c r="DHF516" i="7"/>
  <c r="DGX516" i="7"/>
  <c r="DGP516" i="7"/>
  <c r="DGH516" i="7"/>
  <c r="DFZ516" i="7"/>
  <c r="DFR516" i="7"/>
  <c r="DFJ516" i="7"/>
  <c r="DFB516" i="7"/>
  <c r="DET516" i="7"/>
  <c r="DEL516" i="7"/>
  <c r="DED516" i="7"/>
  <c r="DDV516" i="7"/>
  <c r="DDN516" i="7"/>
  <c r="DDF516" i="7"/>
  <c r="DCX516" i="7"/>
  <c r="DCP516" i="7"/>
  <c r="DCH516" i="7"/>
  <c r="DBZ516" i="7"/>
  <c r="DBR516" i="7"/>
  <c r="DBJ516" i="7"/>
  <c r="DBB516" i="7"/>
  <c r="DAT516" i="7"/>
  <c r="DAL516" i="7"/>
  <c r="DAD516" i="7"/>
  <c r="CZV516" i="7"/>
  <c r="CZN516" i="7"/>
  <c r="CZF516" i="7"/>
  <c r="CYX516" i="7"/>
  <c r="CYP516" i="7"/>
  <c r="CYH516" i="7"/>
  <c r="CXZ516" i="7"/>
  <c r="CXR516" i="7"/>
  <c r="CXJ516" i="7"/>
  <c r="CXB516" i="7"/>
  <c r="CWT516" i="7"/>
  <c r="CWL516" i="7"/>
  <c r="CWD516" i="7"/>
  <c r="CVV516" i="7"/>
  <c r="CVN516" i="7"/>
  <c r="CVF516" i="7"/>
  <c r="CUX516" i="7"/>
  <c r="CUP516" i="7"/>
  <c r="CUH516" i="7"/>
  <c r="CTZ516" i="7"/>
  <c r="CTR516" i="7"/>
  <c r="CTJ516" i="7"/>
  <c r="CTB516" i="7"/>
  <c r="CST516" i="7"/>
  <c r="CSL516" i="7"/>
  <c r="CSD516" i="7"/>
  <c r="CRV516" i="7"/>
  <c r="CRN516" i="7"/>
  <c r="CRF516" i="7"/>
  <c r="CQX516" i="7"/>
  <c r="CQP516" i="7"/>
  <c r="CQH516" i="7"/>
  <c r="CPZ516" i="7"/>
  <c r="CPR516" i="7"/>
  <c r="CPJ516" i="7"/>
  <c r="CPB516" i="7"/>
  <c r="COT516" i="7"/>
  <c r="COL516" i="7"/>
  <c r="COD516" i="7"/>
  <c r="CNV516" i="7"/>
  <c r="CNN516" i="7"/>
  <c r="CNF516" i="7"/>
  <c r="CMX516" i="7"/>
  <c r="CMP516" i="7"/>
  <c r="CMH516" i="7"/>
  <c r="CLZ516" i="7"/>
  <c r="CLR516" i="7"/>
  <c r="CLJ516" i="7"/>
  <c r="CLB516" i="7"/>
  <c r="CKT516" i="7"/>
  <c r="CKL516" i="7"/>
  <c r="CKD516" i="7"/>
  <c r="CJV516" i="7"/>
  <c r="CJN516" i="7"/>
  <c r="CJF516" i="7"/>
  <c r="CIX516" i="7"/>
  <c r="CIP516" i="7"/>
  <c r="CIH516" i="7"/>
  <c r="CHZ516" i="7"/>
  <c r="CHR516" i="7"/>
  <c r="CHJ516" i="7"/>
  <c r="CHB516" i="7"/>
  <c r="CGT516" i="7"/>
  <c r="CGL516" i="7"/>
  <c r="CGD516" i="7"/>
  <c r="CFV516" i="7"/>
  <c r="CFN516" i="7"/>
  <c r="CFF516" i="7"/>
  <c r="CEX516" i="7"/>
  <c r="CEP516" i="7"/>
  <c r="CEH516" i="7"/>
  <c r="CDZ516" i="7"/>
  <c r="CDR516" i="7"/>
  <c r="CDJ516" i="7"/>
  <c r="CDB516" i="7"/>
  <c r="CCT516" i="7"/>
  <c r="CCL516" i="7"/>
  <c r="CCD516" i="7"/>
  <c r="CBV516" i="7"/>
  <c r="CBN516" i="7"/>
  <c r="CBF516" i="7"/>
  <c r="CAX516" i="7"/>
  <c r="CAP516" i="7"/>
  <c r="CAH516" i="7"/>
  <c r="BZZ516" i="7"/>
  <c r="BZR516" i="7"/>
  <c r="BZJ516" i="7"/>
  <c r="BZB516" i="7"/>
  <c r="BYT516" i="7"/>
  <c r="BYL516" i="7"/>
  <c r="BYD516" i="7"/>
  <c r="BXV516" i="7"/>
  <c r="BXN516" i="7"/>
  <c r="BXF516" i="7"/>
  <c r="BWX516" i="7"/>
  <c r="BWP516" i="7"/>
  <c r="BWH516" i="7"/>
  <c r="BVZ516" i="7"/>
  <c r="BVR516" i="7"/>
  <c r="BVJ516" i="7"/>
  <c r="BVB516" i="7"/>
  <c r="BUT516" i="7"/>
  <c r="BUL516" i="7"/>
  <c r="BUD516" i="7"/>
  <c r="BTV516" i="7"/>
  <c r="BTN516" i="7"/>
  <c r="BTF516" i="7"/>
  <c r="BSX516" i="7"/>
  <c r="BSP516" i="7"/>
  <c r="BSH516" i="7"/>
  <c r="BRZ516" i="7"/>
  <c r="BRR516" i="7"/>
  <c r="BRJ516" i="7"/>
  <c r="BRB516" i="7"/>
  <c r="BQT516" i="7"/>
  <c r="BQL516" i="7"/>
  <c r="BQD516" i="7"/>
  <c r="BPV516" i="7"/>
  <c r="BPN516" i="7"/>
  <c r="BPF516" i="7"/>
  <c r="BOX516" i="7"/>
  <c r="BOP516" i="7"/>
  <c r="BOH516" i="7"/>
  <c r="BNZ516" i="7"/>
  <c r="BNR516" i="7"/>
  <c r="BNJ516" i="7"/>
  <c r="BNB516" i="7"/>
  <c r="BMT516" i="7"/>
  <c r="BML516" i="7"/>
  <c r="BMD516" i="7"/>
  <c r="BLV516" i="7"/>
  <c r="BLN516" i="7"/>
  <c r="BLF516" i="7"/>
  <c r="BKX516" i="7"/>
  <c r="BKP516" i="7"/>
  <c r="BKH516" i="7"/>
  <c r="BJZ516" i="7"/>
  <c r="BJR516" i="7"/>
  <c r="BJJ516" i="7"/>
  <c r="BJB516" i="7"/>
  <c r="BIT516" i="7"/>
  <c r="BIL516" i="7"/>
  <c r="BID516" i="7"/>
  <c r="BHV516" i="7"/>
  <c r="BHN516" i="7"/>
  <c r="BHF516" i="7"/>
  <c r="BGX516" i="7"/>
  <c r="BGP516" i="7"/>
  <c r="BGH516" i="7"/>
  <c r="BFZ516" i="7"/>
  <c r="BFR516" i="7"/>
  <c r="BFJ516" i="7"/>
  <c r="BFB516" i="7"/>
  <c r="BET516" i="7"/>
  <c r="BEL516" i="7"/>
  <c r="BED516" i="7"/>
  <c r="BDV516" i="7"/>
  <c r="BDN516" i="7"/>
  <c r="BDF516" i="7"/>
  <c r="BCX516" i="7"/>
  <c r="BCP516" i="7"/>
  <c r="BCH516" i="7"/>
  <c r="BBZ516" i="7"/>
  <c r="BBR516" i="7"/>
  <c r="BBJ516" i="7"/>
  <c r="BBB516" i="7"/>
  <c r="BAT516" i="7"/>
  <c r="BAL516" i="7"/>
  <c r="BAD516" i="7"/>
  <c r="AZV516" i="7"/>
  <c r="AZN516" i="7"/>
  <c r="AZF516" i="7"/>
  <c r="AYX516" i="7"/>
  <c r="AYP516" i="7"/>
  <c r="AYH516" i="7"/>
  <c r="AXZ516" i="7"/>
  <c r="AXR516" i="7"/>
  <c r="AXJ516" i="7"/>
  <c r="AXB516" i="7"/>
  <c r="AWT516" i="7"/>
  <c r="AWL516" i="7"/>
  <c r="AWD516" i="7"/>
  <c r="AVV516" i="7"/>
  <c r="AVN516" i="7"/>
  <c r="AVF516" i="7"/>
  <c r="AUX516" i="7"/>
  <c r="AUP516" i="7"/>
  <c r="AUH516" i="7"/>
  <c r="ATZ516" i="7"/>
  <c r="ATR516" i="7"/>
  <c r="ATJ516" i="7"/>
  <c r="ATB516" i="7"/>
  <c r="AST516" i="7"/>
  <c r="ASL516" i="7"/>
  <c r="ASD516" i="7"/>
  <c r="ARV516" i="7"/>
  <c r="ARN516" i="7"/>
  <c r="ARF516" i="7"/>
  <c r="AQX516" i="7"/>
  <c r="AQP516" i="7"/>
  <c r="AQH516" i="7"/>
  <c r="APZ516" i="7"/>
  <c r="APR516" i="7"/>
  <c r="APJ516" i="7"/>
  <c r="APB516" i="7"/>
  <c r="AOT516" i="7"/>
  <c r="AOL516" i="7"/>
  <c r="AOD516" i="7"/>
  <c r="ANV516" i="7"/>
  <c r="ANN516" i="7"/>
  <c r="ANF516" i="7"/>
  <c r="AMX516" i="7"/>
  <c r="AMP516" i="7"/>
  <c r="AMH516" i="7"/>
  <c r="ALZ516" i="7"/>
  <c r="ALR516" i="7"/>
  <c r="ALJ516" i="7"/>
  <c r="ALB516" i="7"/>
  <c r="AKT516" i="7"/>
  <c r="AKL516" i="7"/>
  <c r="AKD516" i="7"/>
  <c r="AJV516" i="7"/>
  <c r="AJN516" i="7"/>
  <c r="AJF516" i="7"/>
  <c r="AIX516" i="7"/>
  <c r="AIP516" i="7"/>
  <c r="AIH516" i="7"/>
  <c r="AHZ516" i="7"/>
  <c r="AHR516" i="7"/>
  <c r="AHJ516" i="7"/>
  <c r="AHB516" i="7"/>
  <c r="AGT516" i="7"/>
  <c r="AGL516" i="7"/>
  <c r="AGD516" i="7"/>
  <c r="AFV516" i="7"/>
  <c r="AFN516" i="7"/>
  <c r="AFF516" i="7"/>
  <c r="AEX516" i="7"/>
  <c r="AEP516" i="7"/>
  <c r="AEH516" i="7"/>
  <c r="ADZ516" i="7"/>
  <c r="ADR516" i="7"/>
  <c r="ADJ516" i="7"/>
  <c r="ADB516" i="7"/>
  <c r="ACT516" i="7"/>
  <c r="ACL516" i="7"/>
  <c r="ACD516" i="7"/>
  <c r="ABV516" i="7"/>
  <c r="ABN516" i="7"/>
  <c r="ABF516" i="7"/>
  <c r="AAX516" i="7"/>
  <c r="AAP516" i="7"/>
  <c r="AAH516" i="7"/>
  <c r="ZZ516" i="7"/>
  <c r="ZR516" i="7"/>
  <c r="ZJ516" i="7"/>
  <c r="ZB516" i="7"/>
  <c r="YT516" i="7"/>
  <c r="YL516" i="7"/>
  <c r="YD516" i="7"/>
  <c r="XV516" i="7"/>
  <c r="XN516" i="7"/>
  <c r="XF516" i="7"/>
  <c r="WX516" i="7"/>
  <c r="WP516" i="7"/>
  <c r="WH516" i="7"/>
  <c r="VZ516" i="7"/>
  <c r="VR516" i="7"/>
  <c r="VJ516" i="7"/>
  <c r="VB516" i="7"/>
  <c r="UT516" i="7"/>
  <c r="UL516" i="7"/>
  <c r="UD516" i="7"/>
  <c r="TV516" i="7"/>
  <c r="TN516" i="7"/>
  <c r="TF516" i="7"/>
  <c r="SX516" i="7"/>
  <c r="SP516" i="7"/>
  <c r="SH516" i="7"/>
  <c r="RZ516" i="7"/>
  <c r="RR516" i="7"/>
  <c r="RJ516" i="7"/>
  <c r="RB516" i="7"/>
  <c r="QT516" i="7"/>
  <c r="QL516" i="7"/>
  <c r="QD516" i="7"/>
  <c r="PV516" i="7"/>
  <c r="PN516" i="7"/>
  <c r="PF516" i="7"/>
  <c r="OX516" i="7"/>
  <c r="OP516" i="7"/>
  <c r="OH516" i="7"/>
  <c r="NZ516" i="7"/>
  <c r="NR516" i="7"/>
  <c r="NJ516" i="7"/>
  <c r="NB516" i="7"/>
  <c r="MT516" i="7"/>
  <c r="ML516" i="7"/>
  <c r="MD516" i="7"/>
  <c r="LV516" i="7"/>
  <c r="LN516" i="7"/>
  <c r="LF516" i="7"/>
  <c r="KX516" i="7"/>
  <c r="KP516" i="7"/>
  <c r="KH516" i="7"/>
  <c r="JZ516" i="7"/>
  <c r="JR516" i="7"/>
  <c r="JJ516" i="7"/>
  <c r="JB516" i="7"/>
  <c r="IT516" i="7"/>
  <c r="IL516" i="7"/>
  <c r="ID516" i="7"/>
  <c r="HV516" i="7"/>
  <c r="HN516" i="7"/>
  <c r="HF516" i="7"/>
  <c r="GX516" i="7"/>
  <c r="GP516" i="7"/>
  <c r="GH516" i="7"/>
  <c r="FZ516" i="7"/>
  <c r="FR516" i="7"/>
  <c r="FJ516" i="7"/>
  <c r="FB516" i="7"/>
  <c r="ET516" i="7"/>
  <c r="EL516" i="7"/>
  <c r="ED516" i="7"/>
  <c r="DV516" i="7"/>
  <c r="DN516" i="7"/>
  <c r="DF516" i="7"/>
  <c r="CX516" i="7"/>
  <c r="CP516" i="7"/>
  <c r="CH516" i="7"/>
  <c r="BZ516" i="7"/>
  <c r="BR516" i="7"/>
  <c r="BJ516" i="7"/>
  <c r="BB516" i="7"/>
  <c r="AT516" i="7"/>
  <c r="AL516" i="7"/>
  <c r="AD516" i="7"/>
  <c r="V516" i="7"/>
  <c r="N516" i="7"/>
  <c r="K12" i="1" l="1"/>
  <c r="K150" i="1" l="1"/>
  <c r="K95" i="1"/>
  <c r="K187" i="1"/>
  <c r="K151" i="1"/>
  <c r="K135" i="1"/>
  <c r="K97" i="1"/>
  <c r="K96" i="1"/>
  <c r="K58" i="1"/>
  <c r="K33" i="1"/>
  <c r="K24" i="1"/>
  <c r="K8" i="1"/>
  <c r="K6" i="1"/>
  <c r="K3" i="1"/>
  <c r="L83" i="1" l="1"/>
  <c r="K134" i="1" l="1"/>
  <c r="E459" i="7" l="1"/>
  <c r="L192" i="1" l="1"/>
  <c r="L173" i="1" l="1"/>
  <c r="L147" i="1" l="1"/>
  <c r="F65" i="7"/>
  <c r="F81" i="7"/>
  <c r="F2" i="7" l="1"/>
  <c r="F10" i="7"/>
  <c r="F23" i="7"/>
  <c r="F24" i="7"/>
  <c r="F27" i="7"/>
  <c r="F28" i="7"/>
  <c r="F12" i="7"/>
  <c r="F13" i="7"/>
  <c r="F14" i="7"/>
  <c r="F15" i="7"/>
  <c r="F16" i="7"/>
  <c r="F17" i="7"/>
  <c r="F18" i="7"/>
  <c r="F19" i="7"/>
  <c r="F20" i="7"/>
  <c r="F21" i="7"/>
  <c r="F22" i="7"/>
  <c r="F31" i="7"/>
  <c r="F29" i="7"/>
  <c r="F32" i="7"/>
  <c r="F37" i="7"/>
  <c r="F35" i="7"/>
  <c r="F36" i="7"/>
  <c r="F34" i="7"/>
  <c r="F33" i="7"/>
  <c r="F38" i="7"/>
  <c r="F42" i="7"/>
  <c r="F39" i="7"/>
  <c r="F40" i="7"/>
  <c r="F43" i="7"/>
  <c r="F41" i="7"/>
  <c r="F47" i="7"/>
  <c r="F49" i="7"/>
  <c r="F50" i="7"/>
  <c r="F51" i="7"/>
  <c r="F52" i="7"/>
  <c r="F53" i="7"/>
  <c r="F54" i="7"/>
  <c r="F55" i="7"/>
  <c r="F61" i="7"/>
  <c r="F62" i="7"/>
  <c r="F66" i="7"/>
  <c r="F68" i="7"/>
  <c r="F63" i="7"/>
  <c r="F56" i="7"/>
  <c r="F59" i="7"/>
  <c r="F69" i="7"/>
  <c r="F70" i="7"/>
  <c r="F71" i="7"/>
  <c r="F72" i="7"/>
  <c r="F75" i="7"/>
  <c r="F76" i="7"/>
  <c r="F77" i="7"/>
  <c r="F78" i="7"/>
  <c r="F79" i="7"/>
  <c r="F90" i="7"/>
  <c r="F86" i="7"/>
  <c r="F80" i="7"/>
  <c r="F84" i="7"/>
  <c r="F85" i="7"/>
  <c r="F88" i="7"/>
  <c r="F89" i="7"/>
  <c r="F87" i="7"/>
  <c r="F92" i="7"/>
  <c r="F93" i="7"/>
  <c r="F94" i="7"/>
  <c r="F91" i="7"/>
  <c r="F103" i="7"/>
  <c r="F97" i="7"/>
  <c r="F104" i="7"/>
  <c r="F108" i="7"/>
  <c r="F109" i="7"/>
  <c r="F114" i="7"/>
  <c r="F115" i="7"/>
  <c r="F113" i="7"/>
  <c r="F112" i="7"/>
  <c r="F111" i="7"/>
  <c r="F116" i="7"/>
  <c r="F119" i="7"/>
  <c r="F120" i="7"/>
  <c r="F121" i="7"/>
  <c r="F122" i="7"/>
  <c r="F125" i="7"/>
  <c r="F124" i="7"/>
  <c r="F126" i="7"/>
  <c r="F127" i="7"/>
  <c r="F132" i="7"/>
  <c r="F129" i="7"/>
  <c r="F130" i="7"/>
  <c r="F123" i="7"/>
  <c r="F128" i="7"/>
  <c r="F134" i="7"/>
  <c r="F135" i="7"/>
  <c r="F136" i="7"/>
  <c r="F137" i="7"/>
  <c r="F139" i="7"/>
  <c r="F140" i="7"/>
  <c r="F141" i="7"/>
  <c r="F142" i="7"/>
  <c r="F143" i="7"/>
  <c r="F144" i="7"/>
  <c r="F145" i="7"/>
  <c r="F138" i="7"/>
  <c r="F9" i="7"/>
  <c r="F11" i="7" l="1"/>
  <c r="F8" i="7"/>
  <c r="E138" i="7" l="1"/>
  <c r="E145" i="7" l="1"/>
  <c r="E144" i="7"/>
  <c r="E143" i="7"/>
  <c r="E142" i="7"/>
  <c r="E141" i="7"/>
  <c r="E140" i="7"/>
  <c r="E139" i="7"/>
  <c r="E137" i="7"/>
  <c r="E136" i="7"/>
  <c r="E135" i="7"/>
  <c r="E134" i="7"/>
  <c r="E128" i="7" l="1"/>
  <c r="E123" i="7"/>
  <c r="E129" i="7"/>
  <c r="E132" i="7" l="1"/>
  <c r="E127" i="7"/>
  <c r="E126" i="7"/>
  <c r="E124" i="7"/>
  <c r="E125" i="7"/>
  <c r="E122" i="7"/>
  <c r="E121" i="7"/>
  <c r="E120" i="7"/>
  <c r="E116" i="7"/>
  <c r="E111" i="7"/>
  <c r="E112" i="7"/>
  <c r="E103" i="7" l="1"/>
  <c r="E97" i="7"/>
  <c r="E92" i="7" l="1"/>
  <c r="E93" i="7" l="1"/>
  <c r="E94" i="7"/>
  <c r="E95" i="7"/>
  <c r="E91" i="7"/>
  <c r="E87" i="7"/>
  <c r="E89" i="7"/>
  <c r="E88" i="7"/>
  <c r="E85" i="7" l="1"/>
  <c r="E84" i="7"/>
  <c r="E90" i="7"/>
  <c r="E71" i="7"/>
  <c r="E72" i="7"/>
  <c r="E75" i="7"/>
  <c r="E76" i="7"/>
  <c r="E77" i="7"/>
  <c r="E78" i="7"/>
  <c r="E79" i="7"/>
  <c r="E86" i="7"/>
  <c r="E81" i="7"/>
  <c r="E63" i="7" l="1"/>
  <c r="E51" i="7" l="1"/>
  <c r="E52" i="7"/>
  <c r="E53" i="7"/>
  <c r="E54" i="7"/>
  <c r="E55" i="7"/>
  <c r="E2" i="7" l="1"/>
  <c r="E11" i="7"/>
  <c r="E9" i="7"/>
  <c r="E10" i="7"/>
  <c r="E23" i="7"/>
  <c r="E24" i="7"/>
  <c r="E26" i="7"/>
  <c r="E27" i="7"/>
  <c r="E28" i="7"/>
  <c r="E12" i="7"/>
  <c r="E13" i="7"/>
  <c r="E14" i="7"/>
  <c r="E15" i="7"/>
  <c r="E16" i="7"/>
  <c r="E17" i="7"/>
  <c r="E18" i="7"/>
  <c r="E19" i="7"/>
  <c r="E20" i="7"/>
  <c r="E21" i="7"/>
  <c r="E31" i="7"/>
  <c r="E37" i="7"/>
  <c r="E35" i="7"/>
  <c r="E36" i="7"/>
  <c r="E34" i="7"/>
  <c r="E33" i="7"/>
  <c r="E38" i="7"/>
  <c r="E42" i="7"/>
  <c r="E39" i="7"/>
  <c r="E40" i="7"/>
  <c r="E43" i="7"/>
  <c r="E41" i="7"/>
  <c r="E47" i="7"/>
  <c r="E48" i="7"/>
  <c r="E49" i="7"/>
  <c r="E50" i="7"/>
  <c r="E61" i="7"/>
  <c r="E62" i="7"/>
  <c r="E66" i="7"/>
  <c r="E67" i="7"/>
  <c r="E68" i="7"/>
  <c r="E56" i="7"/>
  <c r="E59" i="7"/>
  <c r="E70" i="7"/>
  <c r="E104" i="7"/>
  <c r="E107" i="7"/>
  <c r="E108" i="7"/>
  <c r="E109" i="7"/>
  <c r="E114" i="7"/>
  <c r="E115" i="7"/>
  <c r="E113" i="7"/>
  <c r="E119" i="7"/>
  <c r="E130" i="7"/>
  <c r="E8" i="7"/>
  <c r="L89" i="1" l="1"/>
  <c r="L88" i="1"/>
  <c r="L87" i="1"/>
  <c r="L86" i="1"/>
  <c r="L85" i="1"/>
  <c r="L84" i="1"/>
  <c r="L82" i="1"/>
  <c r="L81" i="1"/>
  <c r="L8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Josef Dvořák</author>
  </authors>
  <commentList>
    <comment ref="A1" authorId="0" shapeId="0" xr:uid="{E2642248-CAA8-47E5-9219-78586D39FF78}">
      <text>
        <r>
          <rPr>
            <sz val="9"/>
            <color indexed="81"/>
            <rFont val="Tahoma"/>
            <family val="2"/>
          </rPr>
          <t>ID kontroly = unikátní klíč kontroly</t>
        </r>
      </text>
    </comment>
    <comment ref="B1" authorId="0" shapeId="0" xr:uid="{04BDE076-176A-40F7-9825-97339D5A0DF4}">
      <text>
        <r>
          <rPr>
            <sz val="9"/>
            <color indexed="81"/>
            <rFont val="Tahoma"/>
            <family val="2"/>
          </rPr>
          <t>Jedinečný název kontroly. Navrhuje procesní tým JMHZ</t>
        </r>
      </text>
    </comment>
    <comment ref="C1" authorId="0" shapeId="0" xr:uid="{3294043D-8B16-4C2D-8FFA-0FD6DB746E14}">
      <text>
        <r>
          <rPr>
            <sz val="9"/>
            <color indexed="81"/>
            <rFont val="Tahoma"/>
            <family val="2"/>
          </rPr>
          <t>Id atributů podle datového slovníku, na které se kontrola vztahuje. Například kontrola fomátu RČ se uplatní u všech RČ.</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tc={05CC11B1-901D-4383-9256-5A30FD5F983B}</author>
    <author>tc={DB1B8D52-0FD1-4A79-9B6B-2A82974ABD99}</author>
    <author>tc={86962566-7E0C-4AC3-AF1A-6FE0275FE826}</author>
    <author>tc={82759D02-8CF3-4C98-93E1-772FCB81CFE5}</author>
    <author>tc={DDC94635-A053-4644-B49F-239332D7C52A}</author>
    <author>tc={345D0349-8378-45C4-9523-FFEF89EE1CB5}</author>
    <author>tc={695177AC-7C82-4958-8F07-BFDDFF25DF40}</author>
    <author>tc={EE28866A-C11A-442B-95C0-CF58B4B62E12}</author>
  </authors>
  <commentList>
    <comment ref="C3" authorId="0" shapeId="0" xr:uid="{05CC11B1-901D-4383-9256-5A30FD5F983B}">
      <text>
        <t>[Komentář ve vlákně]
Vaše verze aplikace Excel vám umožňuje číst tento komentář ve vlákně, ale jakékoli jeho úpravy se odeberou, pokud se soubor otevře v novější verzi aplikace Excel. Další informace: https://go.microsoft.com/fwlink/?linkid=870924
Komentář:
    Nemusí být zřejmé, že se jedná o konkrétní podání JMHZ</t>
      </text>
    </comment>
    <comment ref="C4" authorId="1" shapeId="0" xr:uid="{DB1B8D52-0FD1-4A79-9B6B-2A82974ABD99}">
      <text>
        <t>[Komentář ve vlákně]
Vaše verze aplikace Excel vám umožňuje číst tento komentář ve vlákně, ale jakékoli jeho úpravy se odeberou, pokud se soubor otevře v novější verzi aplikace Excel. Další informace: https://go.microsoft.com/fwlink/?linkid=870924
Komentář:
    Nemusí být zřejmé, že se jedná o konkrétní podání JMHZ</t>
      </text>
    </comment>
    <comment ref="C5" authorId="2" shapeId="0" xr:uid="{86962566-7E0C-4AC3-AF1A-6FE0275FE826}">
      <text>
        <t>[Komentář ve vlákně]
Vaše verze aplikace Excel vám umožňuje číst tento komentář ve vlákně, ale jakékoli jeho úpravy se odeberou, pokud se soubor otevře v novější verzi aplikace Excel. Další informace: https://go.microsoft.com/fwlink/?linkid=870924
Komentář:
    Nemusí být zřejmé, že se jedná o konkrétní podání JMHZ</t>
      </text>
    </comment>
    <comment ref="C6" authorId="3" shapeId="0" xr:uid="{82759D02-8CF3-4C98-93E1-772FCB81CFE5}">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7" authorId="4" shapeId="0" xr:uid="{DDC94635-A053-4644-B49F-239332D7C52A}">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8" authorId="5" shapeId="0" xr:uid="{345D0349-8378-45C4-9523-FFEF89EE1CB5}">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9" authorId="6" shapeId="0" xr:uid="{695177AC-7C82-4958-8F07-BFDDFF25DF40}">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 ref="C10" authorId="7" shapeId="0" xr:uid="{EE28866A-C11A-442B-95C0-CF58B4B62E12}">
      <text>
        <t>[Komentář ve vlákně]
Vaše verze aplikace Excel vám umožňuje číst tento komentář ve vlákně, ale jakékoli jeho úpravy se odeberou, pokud se soubor otevře v novější verzi aplikace Excel. Další informace: https://go.microsoft.com/fwlink/?linkid=870924
Komentář:
    DIS zašle informaci o zamítnutí podání do cJMHZ</t>
      </text>
    </comment>
  </commentList>
</comments>
</file>

<file path=xl/sharedStrings.xml><?xml version="1.0" encoding="utf-8"?>
<sst xmlns="http://schemas.openxmlformats.org/spreadsheetml/2006/main" count="15700" uniqueCount="1433">
  <si>
    <t>Název projektu: Zajištění redesignu agendy zaměstnanosti s ohledem na digitalizaci procesů a snížení administrativní zátěže</t>
  </si>
  <si>
    <t>Registrační číslo projektu: CZ.31.2.0/0.0/0.0/23_090/0010634</t>
  </si>
  <si>
    <t xml:space="preserve">MPSV poskytuje dodavatelům za účelem analýzy dopadů zákona o JMHZ popis datových položek, které budou zaměstnavatelé uvádět v povinných hlášeních podle připravovaného zákona o JMHZ. Popis je poskytován s výhradou případných změn, protože u zákona o JMHZ ani u nařízení vlády, které bude zákonné povinnosti předávat povinná hlášení konkretizovat, ještě nebyl ukončen legislativní proces a v jeho průběhu nejsou vyloučeny změny vyvolané průběhem zbývající části legislativního procesu. Změny mohou být nutné, pokud dojde k uplatnění pozměňovacích návrhů v Senátu a jejich schválení Poslaneckou sněmovnou. Rovněž nelze vyloučit změny v případě zásadních připomínek uplatněných při projednávání nařízení vlády k JMHZ Legislativní radou vlády ČR. </t>
  </si>
  <si>
    <t xml:space="preserve">ID Kontroly
kód chyby DIS = ID Kontroly + 20000
kód chyby cJMHZ = ID kontroly + 40000
</t>
  </si>
  <si>
    <t>Název kontroly</t>
  </si>
  <si>
    <t>Seznam ID atributů, kterých se kontrola týká</t>
  </si>
  <si>
    <t>Oblast atributu z DS (dat. slovník)</t>
  </si>
  <si>
    <t>Typ formuláře
(v závorce identifikátor oblasti chyby na systému DIS)</t>
  </si>
  <si>
    <t>Systém realizující prevalidační kontrolu pro ePortál / „n/a“ – not available</t>
  </si>
  <si>
    <t>Propustnost / Nepropustnost kontroly pro prevalidační kontrolu na ePortálu</t>
  </si>
  <si>
    <t>Systém realizující kontrolu [DIS  / cJMHZ / „n/a“ – not available]</t>
  </si>
  <si>
    <t>Propustnost / Nepropustnost kontrol na DIS nebo cJMHZ</t>
  </si>
  <si>
    <t xml:space="preserve">Kategorie kontroly </t>
  </si>
  <si>
    <t>Detailní popis prováděné kontroly</t>
  </si>
  <si>
    <t>Chybová hláška</t>
  </si>
  <si>
    <t>Zdroj kontroly z as-is stavu anebo "nová"</t>
  </si>
  <si>
    <t>Poznámka</t>
  </si>
  <si>
    <t>Počet zaměstnanců se slevou</t>
  </si>
  <si>
    <t>10030
10372</t>
  </si>
  <si>
    <t>Přehled o výši pojistného</t>
  </si>
  <si>
    <t>Formulář PVPOJ a zaměstnance</t>
  </si>
  <si>
    <t>ePortál</t>
  </si>
  <si>
    <t>propustná</t>
  </si>
  <si>
    <t>cJMHZ</t>
  </si>
  <si>
    <t>F5</t>
  </si>
  <si>
    <t>Počet zaměstnanců, za které zaměstnavatel uplatňuje slevu na pojistném s vyplněnými údaji jednotlivých zaměstnanců (10372) = "ANO" musí být = Počet zaměstnanců (10030).
---
10030 Počet zaměstnanců
10372 Sleva na pojistném</t>
  </si>
  <si>
    <t>Nesouhlasí počet zaměstnanců, za které zaměstnavatel uplatňuje slevu na pojistném.</t>
  </si>
  <si>
    <t>nová</t>
  </si>
  <si>
    <t>1.4.0.1</t>
  </si>
  <si>
    <t>Sleva na pojistném</t>
  </si>
  <si>
    <t>10032
10031</t>
  </si>
  <si>
    <t>Formulář PVPOJ (pvpoj)</t>
  </si>
  <si>
    <t>nepropustná</t>
  </si>
  <si>
    <t>DIS</t>
  </si>
  <si>
    <t>F4</t>
  </si>
  <si>
    <t>Sleva na pojistném neodpovídá úhrnu vyměřovacích základů zaměstnanců, za které je uplatňována.</t>
  </si>
  <si>
    <t>PVPOJ 2023 1.1</t>
  </si>
  <si>
    <t>OŘ3: ČSSZ-215</t>
  </si>
  <si>
    <t>Vypočítané pojistné k úhradě</t>
  </si>
  <si>
    <t>10033
10029
10032
10487
10545</t>
  </si>
  <si>
    <t>(10033) = (10029 - 10032 - 10487 - 10545)
---
10033 Vypočítané pojistné
10029 Pojistné celkem
10032 Sleva na pojistném zaměstnavatele
10487 Úhrn slev na pojistném zaměstnanců (pracující důchodci)
10545 Úhrn slev na pojistném zaměstnanců (ovocnáři)</t>
  </si>
  <si>
    <t>Pojistné k úhradě neodpovídá vykázánému pojistnému celkem a případně odečítané slevě na pojistném zaměstnavatele či odečítaným úhrnům slev na pojistném zaměstnanců (pracujících důchodců a ovocnářů včetně).</t>
  </si>
  <si>
    <t>Úhrn vyměřovacích základů zaměstnanců zaměstnavatele, kteří nevykonávají činnost v rizikovém zaměstnání nebo činnost zdravotnického záchranáře nebo člena jednotky HZS podniku je roven vyměřovacím základům všech příslušných zaměstnanců</t>
  </si>
  <si>
    <t>10023
10477
10478
10239
10502</t>
  </si>
  <si>
    <t>Úhrn vyměřovacích základů zaměstnanců zaměstnavatele, kteří nevykonávají činnost v rizikovém zaměstnání nebo činnost zdravotnického záchranáře nebo člena jednotky HZS podniku (10023) se pro datové scénáře je vypočten:
1) činnosti K až S: 
 (10239) = "K" až "S" nebo, 
 (10239) = "1" až "9" s příznakem (10502) = "Pracovní vztah specifické skupiny"
2) pěstoun: (10239) = "M",
 (10023) = ∑ (n) vyměřovacích základů dotčených zaměstnanců (10477)
pro ostatní dat. scénáře:  
 (10023) = ∑ (n) vyměřovacích základů dotčených zaměstnanců (10478).
---
10023 Úhrn vyměřovacích základů zaměstnanců, kteří nevykonávají činnost v rizikovém zaměstnání nebo nejsou zdravotnickými záchranáři nebo členy HZS podniku
10477 Částka vyměřovacího základu zaměstnance, ze které je odváděno pojistné
10478 Částka vyměřovacího základu zaměstnance, která vstupuje do částky vyměřovacího základu zaměstnavatele podle § 5a odst. 1 písm. a) ZPSZ
10239 Druh činnosti
10502 Bližší určení pracovněprávního vztahu</t>
  </si>
  <si>
    <t>Úhrn nesouhlasí se součtem vyměřovacích základů dotčených zaměstnanců, kteří nevykonávají činnost v rizikovém zaměstnání nebo činnost zdravotnického záchranáře nebo člena jednotky HZS podniku.</t>
  </si>
  <si>
    <t>OŘ3: ČSSZ-216</t>
  </si>
  <si>
    <t>Pojistné za zaměstnavatele u zaměstnanců,  kteří nevykonávají činnost v rizikovém zaměstnání nebo činnost zdravotnického záchranáře nebo člena jednotky HZS podniku</t>
  </si>
  <si>
    <t>10024
10023</t>
  </si>
  <si>
    <t>Vykázané pojistné neodpovídá vykázánému úhrnu vyměřovacích základů zaměstnanců, kteří nevykonávají činnost v rizikovém zaměstnání nebo činnost zdravotnického záchranáře nebo člena jednotky HZS podniku.</t>
  </si>
  <si>
    <t>Úhrn vyměřovacích základů zaměstnanců, kteří jsou zdravotnickými záchranáři nebo členy HZS podniku</t>
  </si>
  <si>
    <t>10025
10479</t>
  </si>
  <si>
    <t xml:space="preserve">Úhrn vyměřovacích základů zaměstnanců, kteří jsou zdravotnickými záchranáři nebo členy HZS podniku (10025) se = ∑ (n) vyměřovacích základů dotčených zaměstnanců (10479).
---
10025 Úhrn vyměřovacích základů zaměstnanců, kteří jsou zdravotnickými záchranáři nebo členy HZS podniku
10479 Částka vyměřovacího základu zaměstnance, která vstupuje do částky vyměřovacího základu zaměstnavatele podle § 5a odst. 1 písm. b) ZPSZ </t>
  </si>
  <si>
    <t>Úhrn nesouhlasí se součtem vyměřovacích základů dotčených zaměstnanců, kteří jsou zdravotnickými záchranáři nebo členy HZS podniku.</t>
  </si>
  <si>
    <t>Pojistné za zaměstnavatele u zaměstnanců, kteří jsou zdravotnickými záchranáři nebo členy HZS podniku</t>
  </si>
  <si>
    <t>10026
10025</t>
  </si>
  <si>
    <t>Vykázané pojistné neodpovídá vykázanému úhrnu vyměřovacích základů zaměstnanců, kteří jsou zdravotnickými záchranáři nebo členy HZS podniku.</t>
  </si>
  <si>
    <t>Pojistné za zaměstnavatele celkem</t>
  </si>
  <si>
    <t>10027
10024
10026
10484</t>
  </si>
  <si>
    <t xml:space="preserve">Pojistné za zaměstnavatele celkem (10027) = (10024 + 10026 + 10484)
---
10024 Pojistné za zaměstnavatele u zaměstnanců, kteří nevykonávají činnost v rizikovém zaměstnání nebo nejsou zdravotnickými záchranáři nebo členy HZS podniku
10026 Pojistné za zaměstnavatele u zaměstnanců, kteří jsou zdravotnickými záchranáři nebo členy HZS podniku
10484 Pojistné za zaměstnavatele u zaměstnanců, kteří vykonávají rizikové zaměstnání
10027 Pojistné za zaměstnavatele celkem (součet úhrnů)
</t>
  </si>
  <si>
    <t>Vykázané pojistné za zaměstnavatele neodpovídá vykázaným dílčím hodnotám.</t>
  </si>
  <si>
    <t>Pojistné za zaměstnance</t>
  </si>
  <si>
    <t>Pojistné za zaměstnance nesouhlasí se součtem pojistného za všechny jednotlivé zaměstnance.</t>
  </si>
  <si>
    <t>1.4.1.3</t>
  </si>
  <si>
    <t>Pojistné celkem</t>
  </si>
  <si>
    <t>10029
10028
10027</t>
  </si>
  <si>
    <t>Pojistné celkem (10029) = Pojistné za zaměstnavatele celkem (10027) + Pojistné za zaměstnance (10028).
---   
10027 Pojistné za zaměstnavatele celkem (součet úhrnů)
10028 Pojistné za zaměstnance
10029 Pojistné celkem</t>
  </si>
  <si>
    <t>Vykázané pojistné celkem neodpovídá vykázanému pojistnému za zaměstnance a pojistnému za zaměstnavatele.</t>
  </si>
  <si>
    <t>Maximální možný odpracovaný počet hodin v měsíci pro pracovní/služební poměry (kromě zdravotníků, tam bude muset být nastaven limit v závislosti na platné legislativě v době spuštění pilotu/ostrého provozu)
S ohledem na max. možný počet týdnů v měsíci (5) je limit nastaven na: 5*48 (tj. 40 + 8 hodin přesčasů) =240</t>
  </si>
  <si>
    <t>10268
10239
10249</t>
  </si>
  <si>
    <t>Průběh zaměstnání v daném měsíci</t>
  </si>
  <si>
    <t>Formulář zaměstnance (form)</t>
  </si>
  <si>
    <t>Překročen maximální možný počet odpracovaných hodin, zkontrolujte položku. Uvedená chyba nebrání podání.</t>
  </si>
  <si>
    <t>PŘ3: ČSSZ-180</t>
  </si>
  <si>
    <t>Odpracované hodiny</t>
  </si>
  <si>
    <t>10268
10269</t>
  </si>
  <si>
    <t>Počet odpracovaných hodin (10268) &gt;= počet přesčasových hodin (10269).
---
10268 Počet odpracovaných hodin
10269 Přesčasové hodiny (z odpracovaných)</t>
  </si>
  <si>
    <t>Přesčasové hodiny převyšují odpracované hodiny.</t>
  </si>
  <si>
    <t>Složení počtu neodpracovaných hodin s náhradou či nekrácením mzdy</t>
  </si>
  <si>
    <t>10276
10279</t>
  </si>
  <si>
    <t xml:space="preserve">Počet neodpracovaných hodin s náhradou či nekrácením mzdy (10276) &gt;= Počet neodpracovaných hodin v důsledku čerpání dovolené na zotavenou (10279).
---
10276 Počet neodpracovaných hodin s náhradou či nekrácením mzdy
10279 Počet neodpracovaných hodin v důsledku čerpání dovolené na zotavenou
</t>
  </si>
  <si>
    <t>Chybný počet neodpracovaných hodin s náhradou či nekrácením mzdy.</t>
  </si>
  <si>
    <t>Mzda zúčtovaná</t>
  </si>
  <si>
    <t>Mzda</t>
  </si>
  <si>
    <t>Mzda zúčtovaná je menší než součet jejích složek.</t>
  </si>
  <si>
    <t>OŘ3: ČSÚ-11</t>
  </si>
  <si>
    <t>Příplatky</t>
  </si>
  <si>
    <t>10332
10334
10335
10336</t>
  </si>
  <si>
    <t>Příplatky celkem (10332) &gt;=
Příplatky za práci v noci (10334)
+ Příplatky za práci o sobotách a nedělích (10335)
+ Příplatky za práci ve svátek (10336)
---   
10332 Příplatky celkem
10334 Příplatky za práci v noci
10335 Příplatky za práci o sobotách a nedělích
10336 Příplatky za práci ve svátek</t>
  </si>
  <si>
    <t>Příplatky jsou nižší než součet jednotlivých příplatků.</t>
  </si>
  <si>
    <t>1.4.1.2.1</t>
  </si>
  <si>
    <t>Náhrady mzdy zúčtované</t>
  </si>
  <si>
    <t>Odpracované hodiny x mzda zúčtovaná</t>
  </si>
  <si>
    <t>smazáno</t>
  </si>
  <si>
    <t>Počet neodpracovaných hodin z důvodu dočasné pracovní neschopnosti x náhrady mzdy za dočasnou pracovní neschopnost</t>
  </si>
  <si>
    <t xml:space="preserve">10342
10278
</t>
  </si>
  <si>
    <t>Pakliže je počet neodpracovaných hodin z důvodu dočasné pracovní neschopnosti, za které je ze strany zaměstnavatele poskytována náhrada mzdy (10278) &gt; 0,
pak Náhrady při dočasné pracovní neschopnosti (10342) &gt; 0.
---   
10278 Počet neodpracovaných hodin z důvodu dočasné pracovní neschopnosti, za které je ze strany zaměstnavatele poskytována náhrada mzdy 
10342 Náhrady při dočasné pracovní neschopnosti (bez srážek nad rámec §192/3 zákoníku práce)</t>
  </si>
  <si>
    <t>Počet neodpracovaných hodin z důvodu čerpání dovolené na zotavenou x náhrady mzdy za dovolenou</t>
  </si>
  <si>
    <t>10338
10279</t>
  </si>
  <si>
    <t>Pokud Počet neodpracovaných hodin v důsledku čerpání dovolené na zotavenou (10279) &gt; 0 pak,
Náhrady za dovolenou (10338) &gt; 0.
---
10279 Počet neodpracovaných hodin v důsledku čerpání dovolené na zotavenou
10338 Náhrady za dovolenou</t>
  </si>
  <si>
    <t>Chybí údaj k náhradě za dovolenou.</t>
  </si>
  <si>
    <t>1.4.1</t>
  </si>
  <si>
    <t>Počet přesčasových hodin x příplatky za práci přesčas</t>
  </si>
  <si>
    <t xml:space="preserve">10333
10269
</t>
  </si>
  <si>
    <t xml:space="preserve">Pokud Počet přesčasových hodin (10269) &gt; 0 pak,
Příplatky za práci přesčas (10333) &gt;= 0.
---   
10269 Přesčasové hodiny (z odpracovaných)
10333 Příplatky za práci přesčas
</t>
  </si>
  <si>
    <t>Chybí údaj k příplatkům za přesčas.</t>
  </si>
  <si>
    <t>Formát IK MPSV</t>
  </si>
  <si>
    <t xml:space="preserve">Zaměstnanec / Žák / Student </t>
  </si>
  <si>
    <t>Regulární výraz pro IKMPSV (10051): délka 10 číslic, z toho na prvních 9 se aplikuje modulo 11, 10. číslice je kontrolní a odpovídá zbytku z dělení prvních 9 číslic číslem 11
---   
10051 IK MPSV (Osobní identifikační číslo - OIČ)</t>
  </si>
  <si>
    <t>IK MPSV neodpovídá formátu.</t>
  </si>
  <si>
    <t>Kontrola atributů v rámci slev na pojistném jsou vázany k druhu činnosti v rozsahu 1 až 9</t>
  </si>
  <si>
    <t>10372
10239
10502</t>
  </si>
  <si>
    <t>Vykonávaná pozice zaměstnance</t>
  </si>
  <si>
    <t>Když je (10239) v rozmezí "1" až "9" a (10502) není "výkon trestu odnětí svobody" nebo není "pracovní vztah specifické skupiny",
pak (10372) může nabývat  "ANO" nebo "NE"
---
10372 Sleva na pojistném zaměstnavatele
10239 Druh činnosti
10502 Bližší určení pracovněprávního vztahu</t>
  </si>
  <si>
    <t>Slevu na pojistném zaměstnavatele lze uplatnit (uvést "ANO" v atributu 10372) pouze za zaměstnance s druhem činnosti 1 až 9.</t>
  </si>
  <si>
    <t xml:space="preserve">V ostatních případech nesplňujících vstupní podmínku se 10372 neposílá.
</t>
  </si>
  <si>
    <t>ANO</t>
  </si>
  <si>
    <t>Pojištění od</t>
  </si>
  <si>
    <t>10354
10355
10005</t>
  </si>
  <si>
    <t>Průběh pojištění v daném měsíci</t>
  </si>
  <si>
    <t>1) datum od (10354) &lt;= datum do (10355)
2) datum od (10354) &lt;= datum vyplnění formuláře (10005)
---   
10005 Datum a čas vyplnění podání
10354 Pojištění od
10355 Pojištění do</t>
  </si>
  <si>
    <t>Chybné datum od.</t>
  </si>
  <si>
    <t>Pojištění do</t>
  </si>
  <si>
    <t>10355
10354
10005</t>
  </si>
  <si>
    <t>1) datum do (10355) &gt; = datum od (10354)
2) datum do (10355) &lt;= datum vyplnění formuláře (10005)
---   
10005 Datum a čas vyplnění podání
10354 Pojištění od
10355 Pojištění do</t>
  </si>
  <si>
    <t>Chybné datum do.</t>
  </si>
  <si>
    <t>Rozsah kratší pracovní/služební doby</t>
  </si>
  <si>
    <t>Uvedený počet hodin překračuje limit stanovený právní úpravou (30 hodin).</t>
  </si>
  <si>
    <t>Vyměřovací základ není vyplněn</t>
  </si>
  <si>
    <t>Je-li Vyměřovací základ uveden, musí být (10245) &gt;= 0
---
10245 Vyměřovací základ</t>
  </si>
  <si>
    <t>Vyměřovací základ nesmí být záporný.</t>
  </si>
  <si>
    <t>PŘ3: ČSSZ-202</t>
  </si>
  <si>
    <t>Datum dosažení expozice NPE</t>
  </si>
  <si>
    <t>10272
10005</t>
  </si>
  <si>
    <t>Datum dosažení expozice NPE (10272) není větší než datum vyplnění podání (10005).
---   
10005 Datum a čas vyplnění podání
10272 Datum dosažení expozice NPE</t>
  </si>
  <si>
    <t>Datum musí být nižší než datum vyplnění podání.</t>
  </si>
  <si>
    <t>Počet odpracovaných hodin v rámci rizikové práce (§ 37d odst. 2 ZDP), práce zdravotnického záchranáře (§ 37d odst. 3) a práce člena jednotky HZS podniku (§ 37d odst. 3) není větší než počet odpracovaných hodin</t>
  </si>
  <si>
    <t>10273
10268</t>
  </si>
  <si>
    <t xml:space="preserve">Počet odpracovaných hodin v rámci rizikové práce je (10273) &lt; = Počtu odpracovaných hodin (10268).
---   
10268 Počet odpracovaných hodin
10273 Počet odpracovaných hodin v rámci rizikové práce (§ 37d odst. 2 ZDP), práce zdravotnického záchranáře (§ 37d odst. 3) a práce člena jednotky HZS podniku (§ 37d odst. 3)  </t>
  </si>
  <si>
    <t>Počet odpracovaných hodin rizikové práce je větší než počet odpracovaných hodin.</t>
  </si>
  <si>
    <t>Počet kalendářních dnů trvání pojištění v daném kalendářním měsíci</t>
  </si>
  <si>
    <t>10356
10010
10011
10537
10538</t>
  </si>
  <si>
    <t>Uvedený počet dnů (10356) &lt;= počet dnů v daném měsíci (10010),  v roce (10011 - pro přestupné roky),
pouze datový scénář odložený příjem (formOdlozenyPrijem.xsd) se vyhodnocuje jinak:
uvedený počet dnů (10356) &lt;= počet dnů v daném měsíci (10537),  v roce (10538 - pro přestupné roky).
---
10356 Počet kalendářních dnů trvání doby důchodového pojištění v daném kalendářním měsíci
10010 Měsíc
10011 Rok
10537 Měsíc, za který je hlášeno
10538 Rok, za který je hlášeno</t>
  </si>
  <si>
    <t>Neodpovídá možnému počtu dnů v kalendářním měsíci.</t>
  </si>
  <si>
    <t>Vyměřovací základ s podmínkami</t>
  </si>
  <si>
    <t>Chybně uvedený vyměřovací základ.</t>
  </si>
  <si>
    <t>OŘ3: ČSSZ-206
OŘ3: ČSSZ-205</t>
  </si>
  <si>
    <t>Datum nastání specifické právní skutečnosti</t>
  </si>
  <si>
    <t>10409
10005</t>
  </si>
  <si>
    <t>Souhrnná vrstva</t>
  </si>
  <si>
    <t>Souhrnná vrstva (souhrn)</t>
  </si>
  <si>
    <t>Datum nastání specifické právní skutečnosti (10409) musí být menší než datum podání (10005).
---   
10005 Datum a čas vyplnění podání
10409 Datum nastání specifické právní skutečnosti</t>
  </si>
  <si>
    <t>Datum nastání specifické právní skutečnosti musí být menší než datum podání.</t>
  </si>
  <si>
    <t>Globální kontrola XSD schématu</t>
  </si>
  <si>
    <t>JMHZ obecně</t>
  </si>
  <si>
    <t>Měsíční podání JMHZ (global)</t>
  </si>
  <si>
    <t>T4</t>
  </si>
  <si>
    <t>Kontrola XML proti XSD (kontrola čitelnosti) - zjednodušené XSD</t>
  </si>
  <si>
    <t>Vaše e-Podání neprošlo validací proti XML schématu. Detail chyby:</t>
  </si>
  <si>
    <t>Počet měsíců uplatnění slevy - z toho počet měsíců ZTP/P</t>
  </si>
  <si>
    <t>Souhrnná data zaměstnance</t>
  </si>
  <si>
    <t>Vyplnění položky Zúčtovaný příjem - celkem</t>
  </si>
  <si>
    <t>(10286) nesmí být záporné číslo
---
10286 Zúčtovaný příjem - celkem</t>
  </si>
  <si>
    <t>Musí být uvedena hodnota větší nebo rovna nule.</t>
  </si>
  <si>
    <t>OŘ3: ČSSZ-174, DIS řešeno na úrovni XSD</t>
  </si>
  <si>
    <t>Výše vyplaceného měsíčního daňového bonusu</t>
  </si>
  <si>
    <t>Hodnota musí být rovna nule nebo větší rovno než 50 Kč.</t>
  </si>
  <si>
    <t>Přeplatek nebo nedoplatek z ročního zúčtování je roven součtu příslušných položek</t>
  </si>
  <si>
    <t>10321
10322
10323
10239</t>
  </si>
  <si>
    <t xml:space="preserve">Přeplatek nebo nedoplatek z ročního zúčtování (10321),
musí být roven (10322) + (10323). 
Kontrola nepostihuje dat. scénář pronájem mezinárodní síly, (10239) = "12".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t>
  </si>
  <si>
    <t>Hodnota neodpovídá součtu dílčích položek.</t>
  </si>
  <si>
    <t>Roční zúčtování záloh - Přeplatek nebo nedoplatek z ročního zúčtování</t>
  </si>
  <si>
    <t>10321
10322
10323
10420
10454
10320
10239</t>
  </si>
  <si>
    <t>Pokud je uvedeno, že proběhlo roční zúčtování záloh (10320) = "ANO", 
pak musí být vyplněny položky: 10321, 10322, 10323, 10420, 10454.
Kontrola nepostihuje dat. scénář pronájem mezinárodní síly, (10239) = "12".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10454 Uplatněno daňové zvýhodnění na děti
10320 Roční zúčtování záloh bylo provedeno
10239 Druh činnosti</t>
  </si>
  <si>
    <t>Není uvedena hodnota  pro roční zúčtování záloh.</t>
  </si>
  <si>
    <t>Rodné číslo splňuje modulo</t>
  </si>
  <si>
    <t xml:space="preserve">10457
</t>
  </si>
  <si>
    <t>Rodné číslo (10457) nesplňuje modulo pro RČ.
---   
10457 Rodné číslo uživatele</t>
  </si>
  <si>
    <t>Chybně uvedené rodné číslo.</t>
  </si>
  <si>
    <t>1.4.1.2</t>
  </si>
  <si>
    <t>Vyplnění položky Výplatní termín při nastání specifické právní skutečnosti</t>
  </si>
  <si>
    <t>10410
10408</t>
  </si>
  <si>
    <t>Příjem v daném měsíci</t>
  </si>
  <si>
    <t>Pokud je uvedena specifická právní skutečnost (10408), 
pak musí být uveden výplatní termín (10410) u všech součástí podání.
---   
10408 Specifická právní skutečnost
10410 Výplatní termín při nastání specifické právní skutečnosti</t>
  </si>
  <si>
    <t>Výplatní termín musí být uveden.</t>
  </si>
  <si>
    <t>Rodné číslo souhlasí s uvedeným datem narození - vyživující osoba</t>
  </si>
  <si>
    <t>Pořadí balíku dat</t>
  </si>
  <si>
    <t>10002
10003</t>
  </si>
  <si>
    <t>Meta atributy</t>
  </si>
  <si>
    <t>Měsíční podání JMHZ</t>
  </si>
  <si>
    <t>T5</t>
  </si>
  <si>
    <t xml:space="preserve">Pořadí balíku (10002) nesmí být vyšší, než počet balíků (10003).
---   
10002 Pořadí balíku dat
10003 Počet balíků dat
</t>
  </si>
  <si>
    <t>Pořadí balíku nesmí být vyšší než počet balíků.</t>
  </si>
  <si>
    <t>Správnost kódu ELDP</t>
  </si>
  <si>
    <t>10240
10239</t>
  </si>
  <si>
    <t>První pozice kódu ELDP (10240) musí odpovídat  kódu položky v číselníku Druh činnosti (10239).
---   
10239 Druh činnosti
10240 Kód ELDP</t>
  </si>
  <si>
    <t>Kód ELDP neodpovídá číselníku Druh činnosti.</t>
  </si>
  <si>
    <t>atribut (10239) Druh činnosti výchází z dat v registrace zaměstnance</t>
  </si>
  <si>
    <t>Datum a čas vyplnění podání</t>
  </si>
  <si>
    <t>T6</t>
  </si>
  <si>
    <t>(10005) &lt;= aktuálnímu datu.
---
10005 Datum a čas vyplnění podání</t>
  </si>
  <si>
    <t>Datum vyplnění podání musí být nižší nebo rovno aktuálnímu datu.</t>
  </si>
  <si>
    <t>Měsíc</t>
  </si>
  <si>
    <t>(10010, 10011) &lt; aktuální kalendářní datum (měsíc a rok).
---
10010 Měsíc
10011 Rok</t>
  </si>
  <si>
    <t>Měsíc musí být nižší aktuálnímu měsíci a roku.</t>
  </si>
  <si>
    <t>opraveno v rámci 3.kola OŘ - ČSSZ 182</t>
  </si>
  <si>
    <t>Rok</t>
  </si>
  <si>
    <t>Počet formulářů v balíků musí být maximálně jako Počet formulářů celkem</t>
  </si>
  <si>
    <t>10015
10488</t>
  </si>
  <si>
    <t>(10015) &lt;= (10488)
---
10015 Počet formulářů v balíku dat
10488 Počet formulářů celkem</t>
  </si>
  <si>
    <t>Počet formulářů v balíku musí být maximálně jako Počet formulářů celkem.</t>
  </si>
  <si>
    <t>Stanovený fond pro danou profesi (v hodinách měsíčně)</t>
  </si>
  <si>
    <t>(10259) &gt;= 0
---
10259 Pracovní doba stanovená pro danou profesi (v hodinách měsíčně)</t>
  </si>
  <si>
    <t>Stanovený fond pro danou profesi musí být kladná nebo nulová hodnota.</t>
  </si>
  <si>
    <t>Sjednaný fond pracovní doby (v hodinách měsíčně)</t>
  </si>
  <si>
    <t>(10260) &gt;=  0
---
10260 Pracovní doba sjednaná (v hodinách měsíčně)</t>
  </si>
  <si>
    <t>Sjednaný fond pracovní doby musí být kladná nebo nulová hodnota.</t>
  </si>
  <si>
    <t>Stanovená týdenní pracovní doba zaměstnance (§ 79 zákoníku práce)</t>
  </si>
  <si>
    <t>(10261) &gt; 0
---
10261 Stanovená týdenní pracovní doba zaměstnance (§79 zákoníku práce)</t>
  </si>
  <si>
    <t>Stanovená týdenní pracovní doba musí být kladná hodnota.</t>
  </si>
  <si>
    <t>Osvobozené příjmy ze zúčtovaných příjmů - celkem</t>
  </si>
  <si>
    <t>10289
10286</t>
  </si>
  <si>
    <t>(10289) =&lt; (10286)
---
10289 Osvobozené příjmy ze zúčtovaných příjmů - celkem
10286 Zúčtovaný příjem - celkem</t>
  </si>
  <si>
    <t>Hodnota osvobozených příjmů nesmí být vyšší než zúčtovaný příjem - celkem.</t>
  </si>
  <si>
    <t>Počet dní nesmí být vyšší než počet kalendářních dní v daném měsíci</t>
  </si>
  <si>
    <t>Hodnota pro jednotlivé atributy ve výčtu nesmí být vyšší než počet dní v daném měsíci (10010) v roce (10011 - pro přestupné roky),
pouze datový scénář odložený příjem (formOdlozenyPrijem.xsd) se vyhodnocuje jinak:
hodnota pro jednotlivé atributy ve výčtu nesmí být vyšší než počet dní v daném měsíci (10537) v roce (10538 - pro přestupné roky).
platí pro atributy níže:
---
10357 Vyloučené doby - doba trvání omluvných důvodů uvedených v § 16 odst. 4 písm. a) a j)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10366 Vyloučené dny podle § 18 odst. 7 zákona č. 187/2006 Sb.
10473 Počet dnů omluvené nepřítomnosti, za které nenáleží náhrada příjmu (neplacené volno, stávka)
10474 Počet dnů dočasné pracovní neschopnosti nebo karantény, za které náleží náhrada příjmu
10475 Počet dnů, za které bylo zaměstnanci vypláceno nemocenské, peněžitá pomoc v mateřství, otcovská, ošetřovné nebo dlouhodobé ošetřovné 
10375 Doby odečítané po důchodovém věku - počet dnů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čerpání neplaceného volna
10010 Měsíc
10011 Rok
10537 Měsíc, za který je hlášeno
10538 Rok, za který je hlášeno</t>
  </si>
  <si>
    <t>Hodnota nesmí být vyšší než počet dní v daném měsíci.</t>
  </si>
  <si>
    <t>"Platnost kódu od/do" se týká aktuálního měsíce</t>
  </si>
  <si>
    <t>10241
10242
10537
10538
10010
10011</t>
  </si>
  <si>
    <t>Měsíc z intervalu (10241, 10242) musí být v měsíci, za který se podání podává (10010, 10011),
pouze datový scénář odložený příjem (formOdlozenyPrijem.xsd) se vyhodnocuje jinak:
datum z intervalu (10241, 10242) musí být v měsíci, za který se Odložený příjem eviduje (10537, 10538).
V rámci formuláře může být evidováno více měsíců Odloženého příjmu, kontrolu je potřeba provést u každého z nich.
---
10241 Platnost kódu od
10242 Platnost kódu do
10537 Měsíc, za který je hlášeno
10538 Rok, za který je hlášeno
10010 Měsíc
10011 Rok</t>
  </si>
  <si>
    <t>Datum je mimo měsíc, za který je podáváno.</t>
  </si>
  <si>
    <t>Platnost kódu od je menší než Platnost kódu do</t>
  </si>
  <si>
    <t>10241
10242</t>
  </si>
  <si>
    <t xml:space="preserve">Platnost kódu od (10241) musí být rovna nebo menší, než Platnost kódu do (10242).
---
10241 Platnost kódu od
10242 Platnost kódu do
</t>
  </si>
  <si>
    <t>Datum kódu "od" musí být rovno nebo nižší než datum kódu "do".</t>
  </si>
  <si>
    <t>OŘ3: ČSSZ-186</t>
  </si>
  <si>
    <t>Uvedení identifikace dočasného přidělení</t>
  </si>
  <si>
    <t>10251
10252
10457
10492
10493
10494</t>
  </si>
  <si>
    <t xml:space="preserve">Pokud (10251) = "ANO",
pak musí být vyplněna buď jedna nebo druhá hodnota nebo třetí množina hodnot: 
1) (10252) XOR 
2) (10457) XOR 
3) ((10492) AND (10493) AND (10494)).
---
10251 Zaměstnání za účelem dočasného přidělení u uživatele
10252 IČO uživatele
10457 Rodné číslo uživatele
10492 Kód státu zahraniční právnické osoby nebo zahraniční fyzické osoby
10493 Registrační číslo zahraniční právnické osoby nebo identifikace zahraniční fyzické osoby
10494 Název zahraniční právnické osoby nebo zahraniční fyzické osoby
</t>
  </si>
  <si>
    <t>Není uvedena identifikace dočasného přidělení.</t>
  </si>
  <si>
    <t>Kontrola na Zúčtovaný příjem - z toho odměny členů orgánů právnických osob, kteří jsou daňovými nerezidenty ČR</t>
  </si>
  <si>
    <t>10416
10286</t>
  </si>
  <si>
    <t>(10416) &lt;= (10286)
---
10286 Zúčtovaný příjem - celkem
10416 Zúčtovaný příjem - z toho odměny členů orgánů právnických osob, kteří jsou daňovými nerezidenty ČR</t>
  </si>
  <si>
    <t>Odměna člena orgánu právnických osob je vyšší než zúčtovaný příjem.</t>
  </si>
  <si>
    <t>Pořadí pro určení výše daňového zvýhodnění tvoří řadu</t>
  </si>
  <si>
    <t>Při vyplňování (10440) nelze uplatnit dítě s vyšším pořadím pokud v daném měsící nejsou uvedeny děti, které jsou uvedeny s nižším pořadím nebo s "N".
---
10440 Pořadí pro určení výše daňového zvýhodnění</t>
  </si>
  <si>
    <t>Nelze uplatnit dítě s vyšším pořadím, pokud v daném měsíci nejsou uvedeny děti s nižším pořadím nebo s "N".</t>
  </si>
  <si>
    <t>Pro 3 děti a více je přiřazováno pořadí 1, 2, 3 a pro další dítě (4té atd.) platí, že  pořadí pro určení výše daňového zvýhodnění (10440) je 3.
Za dítě, na které není uplatňováno daňové zvýhodnění, je vyplněna hodnota N.</t>
  </si>
  <si>
    <t>Počet měsíců uplatnění slevy souhlasí s možným počtem uplatnění</t>
  </si>
  <si>
    <t>10430
10425</t>
  </si>
  <si>
    <t>Pokud je sleva uplatněna (10425) = "ANO"
pak, počet měsíců uplatnění slevy nabývá hodnoty 1 až 12, 
(10430) = &lt;1;12&gt;.
---
10425 Držitelka / držitel karty ZTP/P
10430 Počet měsíců uplatnění slevy - z toho počet měsíců ZTP/P</t>
  </si>
  <si>
    <t>Chybná hodnota v počtu měsíců uplatnění slevy ve dvojnásobné výši (ZTP/P).</t>
  </si>
  <si>
    <t>Při uplatnění daňového zvýhodnění na děti je vyplněno alespoň 1 dítě (roční zúčtování)</t>
  </si>
  <si>
    <t>10446
10447
10448
10451
10454</t>
  </si>
  <si>
    <t xml:space="preserve">Pokud je (10454) = "ANO", pak jsou vyplněny všechny povinné atr. z podtřídy "Vyživované děti".
 ---
10446 Jméno
10447 Příjmení
10448 Datum narození nebo 10449 Rodné číslo
10451 Pořadí pro určení výše daňového zvýhodnění v jednotlivých měsících
10454 Uplatněno daňové zvýhodnění na děti
</t>
  </si>
  <si>
    <t>Nejsou vyplněny údaje za dítě.</t>
  </si>
  <si>
    <t>Povinné RČ nebo datum narození jiné vyživující osoby ve společně hospodařící domácnosti</t>
  </si>
  <si>
    <t>10433
10434</t>
  </si>
  <si>
    <t>Musí být vyplněno buď RČ (10434) nebo datum narození (10433) vyživující osoby.
---   
10433 Datum narození
10434 Rodné číslo</t>
  </si>
  <si>
    <t>Chybí rodné číslo nebo datum narození jiné vyživující osoby ve společně hospodařící domácnosti.</t>
  </si>
  <si>
    <t>Povinné RČ nebo datum narození vyživovaného dítěte</t>
  </si>
  <si>
    <t>10437
10438</t>
  </si>
  <si>
    <t>Musí být vyplněno buď RČ (10438) nebo datum narození  (10437) vyživovaného dítěte.
---   
10437 Datum narození
10438 Rodné číslo</t>
  </si>
  <si>
    <t>Chybí rodné číslo nebo datum narození vyživovaného dítěte.</t>
  </si>
  <si>
    <t>Povinné RČ nebo datum narození manžela/manželky</t>
  </si>
  <si>
    <t>10424
10423</t>
  </si>
  <si>
    <t>Musí být vyplněno buď RČ (10423) nebo datum narození (10424) manžela/manželky
---   
10423 Rodné číslo manželky / manžela
10424 Datum narození manželky / manžela</t>
  </si>
  <si>
    <t>Chybí rodné číslo nebo datum narození manžela/manželky.</t>
  </si>
  <si>
    <t>Povinné RČ nebo datum narození ve výsledku ročného zúčtování</t>
  </si>
  <si>
    <t>10370
10477</t>
  </si>
  <si>
    <t>Pojistné za zaměstnance neodpovídá vyměřovacímu základu zaměstnance.</t>
  </si>
  <si>
    <t>OŘ: ČSSZ-220</t>
  </si>
  <si>
    <t>Kontrola vyplnění vyloučených dob dle § 16 odst. 4 písm</t>
  </si>
  <si>
    <t>10357
10358
10359
10360
10362
10536</t>
  </si>
  <si>
    <t>Pokud (10357) &gt; 0,
pak platí že, 10357 = (10358 + 10359 + 10360 + 10362 + 10536)
---
10357 Vyloučené doby - doba trvání omluvných důvodů uvedených v § 16 odst. 4 písm. a)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t>
  </si>
  <si>
    <t>Vyloučené doby - doba trvání omluvných důvodů uvedených v § 16 odst. 4 písm. a) zákona č. 155/1995 Sb. musí být rovna sumě atributů: Počet dnů trvání dočasné pracovní neschopnosti, Počet dnů čerpání peněžité pomoci v mateřství (do dne předcházejícímu porodu), Počet dnů ošetřování dítěte nebo péče o ně nebo ošetřování jiného člena domácnosti, za které náleží ošetřovné/dlouhodobé ošetřovné, Počet dnů čerpání otcovské, Počet dnů podle § 16 odst. 4 písm. j) zákona č. 155/1995 Sb.</t>
  </si>
  <si>
    <t>Kontrola vyplnění data nastání specifické právní skutečnosti</t>
  </si>
  <si>
    <t>10408
10409</t>
  </si>
  <si>
    <t>Pokud je uvedena Typ specifické právní skutečnsti (10408), 
pak musí být vyplněna položka Datum nastání specifické právní skutečnosti (10409).
---
10408 Specifická právní skutečnost
10409 Datum nastání specifické právní skutečnosti</t>
  </si>
  <si>
    <t>Není vyplněno datum nastání specifické právní skutečnosti.</t>
  </si>
  <si>
    <t>Kontrola vyplnění údaje za manžela / manželku (roční zúčtování)</t>
  </si>
  <si>
    <t>10420
10421
10422
10423
10424
10425
10426</t>
  </si>
  <si>
    <t>Pokud je (10420) = "ANO",
pak musí být vyplněny položky (10421), (10422), (10423) nebo (10424), (10425), (10426).
---
10421 Jméno manželky / manžela
10422 Příjmení manželky / manžela
10423 Rodné číslo manželky / manžela nebo 10424 Datum narození manželky / manžela
10425 Držitelka / držitel karty ZTP/P
10426 Počet měsíců uplatnění slevy
10420 Uplatněna sleva na manželku / manžela</t>
  </si>
  <si>
    <t>Nejsou uvedena všechna povinná pole pro uplatnění slevy za manžela / -ku.</t>
  </si>
  <si>
    <t>Kontrola vyplnění počet měsíců uplatnění slevy ZTP/P (roční zúčtování)</t>
  </si>
  <si>
    <t>10430
10420
10425</t>
  </si>
  <si>
    <t>Pokud je (10420) = "ANO" a zároveň (10425) = "ANO",
pak musí být (10430) z intervalu &lt;1;12&gt;.
---
10430 Počet měsíců uplatnění slevy - z toho počet měsíců ZTP/P
10420 Uplatněna sleva na manželku / manžela
10425 Držitelka / držitel karty ZTP/P</t>
  </si>
  <si>
    <t>Počet měsíců musí být roven nebo nižší než počet měsíců uplatnění slevy na ZTP/P.</t>
  </si>
  <si>
    <t>Kontrola na vyplnění údajů další vyživující osoby (roční zúčtování)</t>
  </si>
  <si>
    <t>10441
10442
10443
10444
10445
10455</t>
  </si>
  <si>
    <t xml:space="preserve">Pokud je (10455) = "ANO",
musí být vyplněny položky (10441), (10442), (10443) nebo (10444), (10445).
---
10441 Jméno
10442 Příjmení
10443 Datum narození nebo 10444 Rodné číslo
10445 Měsíce vyživování
10455 Vyživuje tytéž děti v téže společně hospodařící domácnosti i jiná osoba
</t>
  </si>
  <si>
    <t>Nejsou vyplněny údaje za další vyživující osobu.</t>
  </si>
  <si>
    <t>Kontrola na vyplnění údajů další vyživující osoby</t>
  </si>
  <si>
    <t>10453
10431
10432
10433
10434</t>
  </si>
  <si>
    <t>Pokud je (10453) = "ANO",
musí být vyplněny položky (10431), (10432), (10433) nebo (10434).
---
10431 Jméno
10432 Příjmení
10433 Datum narození nebo 10434 Rodné číslo
10453 Vyživuje tytéž děti v téže společně hospodařící domácnosti i jiná osoba</t>
  </si>
  <si>
    <t>Při uplatnění daňového zvýhodnění na děti je vyplněno alespoň 1 dítě</t>
  </si>
  <si>
    <t>10303
10435
10436
10437
10438
10440
10439</t>
  </si>
  <si>
    <t>Pokud (10303) &gt; 0,
pak musí být vyplněny všechny povinné atr. z třídy "Výpočet zálohy na daň" a podtřídy "Vyživované děti"
---
10435 Jméno
10436 Příjmení
10437 Datum narození nebo 10438 Rodné číslo
10440 Pořadí pro určení výše daňového zvýhodnění
10303 Měsíční daňové zvýhodnění na děti
10439 Průkaz ZTP/P</t>
  </si>
  <si>
    <t>Nejsou vyplněny údaje za děti.</t>
  </si>
  <si>
    <t>Číslo měsíce</t>
  </si>
  <si>
    <t xml:space="preserve">Uvedené číslo měsíce (10010) = &lt;1,12&gt;.
---
10010 Měsíc
</t>
  </si>
  <si>
    <t>Číslo měsíce musí být v rozsahu 1-12 včetně.</t>
  </si>
  <si>
    <t>Kontrola, že datum od je nižší nebo roven než datum do (průběh studia)</t>
  </si>
  <si>
    <t>10263
10264</t>
  </si>
  <si>
    <t>Průběh teoretické a praktické přípravy</t>
  </si>
  <si>
    <t>Datum od (10263) musí být nižší nebo roven než Datum do (10264).
---
10263 Datum od
10264 Datum do</t>
  </si>
  <si>
    <t>Datum od musí být nižší než Datum do.</t>
  </si>
  <si>
    <t>OŘ3: ČSSZ-203</t>
  </si>
  <si>
    <t>10011
10010</t>
  </si>
  <si>
    <t>Měsíc (10010) a rok (10011), za které je podávno, musí být vyšší nebo rovno "leden 2026".
---
10010 Měsíc
10011 Rok</t>
  </si>
  <si>
    <t>JMHZ neslouží pro hlášení za zvolené období.</t>
  </si>
  <si>
    <t>OŘ3: ČSSZ-210</t>
  </si>
  <si>
    <t>Kontrola roku pro podání opravného hlášení.</t>
  </si>
  <si>
    <t xml:space="preserve">Opravné hlášení lze podat nejpozději do 10 let (10006) od konce kalendářního roku (10011), ve kterém byl zaměstnavatel povinen podat jednotné měsíční hlášení, které je opravováno (10007).
---
10011 Rok
10006 Datum a čas přijetí podání
10007 Typ podání
</t>
  </si>
  <si>
    <t>Zvolený rok přesahuje období pro hlášení do JMHZ.</t>
  </si>
  <si>
    <t>Kontrola správnosti Kódu ELDP při zaměstnání malého rozsahu</t>
  </si>
  <si>
    <t>10240
10243</t>
  </si>
  <si>
    <t>1.: je-li první pozice údaje Kód ELDP (10240) = "T", "U", "V", "W", "X", "Y", "Z", "ZA", "ZB", "ZC" pak hodnota Malý rozsah (10243) nesmí být = "A"
2.: je-li třetí pozice údaje Kód (10240)= "B", "F", "J", "V", "T", pak hodnota Malý rozsah (10243) nesmí být = "A"
3.: je-li druhý pozice údaje Kód (10240) = "P", pak hodnota údaje Malý rozsah (10243) nesmí být = "A"
---
10240 Kód ELDP
10243 Zaměstnání malého rozsahu</t>
  </si>
  <si>
    <t>U daného kódu ELDP není možné zaměstnání malého rozsahu.</t>
  </si>
  <si>
    <t>AS-IS</t>
  </si>
  <si>
    <t>OŘ3: ČSSZ-213</t>
  </si>
  <si>
    <t>Počet kalendářních dnů trvání pojištění v daném kalendářním měsíci - interval</t>
  </si>
  <si>
    <t>10356
10355
10354</t>
  </si>
  <si>
    <t>Uvedený počet dnů (10356) &lt;= (10355) - (10354)
---
10356 Počet kalendářních dnů doby důchodového pojištění v daném kalendářním měsíci
10354 Pojištění od
10355 Pojištění do</t>
  </si>
  <si>
    <t>Počet kalendářních dnů neodpovídá uvedeným datům trvání pojištění v daném měsíci.</t>
  </si>
  <si>
    <t>OŘ: 204-ČSSZ</t>
  </si>
  <si>
    <t>Uvedení trvání pojištění v daném měsíci</t>
  </si>
  <si>
    <t>10356
10375
10240
10354
10355</t>
  </si>
  <si>
    <t>1.: Je-li v údaji Kód ELDP na druhé pozici "V", pak údaj Započtené dny (10356) &lt; nebo = Σ dnů z intervalu od (10354) – do (10355).
2.: Je-li druhá pozice údaje Kód ELDP = "P", pak údaj Započtené dny  (10356) = 0.
3.: Je-li druhá pozice údaje Kód ELDP různý od "P" a "V" a zároveň třetí pozice údaje Kód ELDP roven "T" a zároveň jsou uvedeny Odečtené doby (10375), pak hodnota údaje Započtené dny (10356) se musí rovnat součtu dnů z intervalu (od (10354) – do (10355)) - Odečtené doby (10375).
---
10356 Počet kalendářních dnů trvání doby důchodového pojištění v daném kalendářním měsíci (Započtené dny)
10375 Odečtené doby
10240 Kód ELDP
10354 Pojištění od
10355 Pojištění do</t>
  </si>
  <si>
    <t>Uvedená doba trvání pojištění neodpovídá kódu ELDP.</t>
  </si>
  <si>
    <t>OŘ: ČSSZ-214</t>
  </si>
  <si>
    <t>Vyplnění důvodu uplatnění slevy</t>
  </si>
  <si>
    <t>10374
10372</t>
  </si>
  <si>
    <t>Pokud je (10372) = "ANO" pak,
Důvod uplatnění slevy (10374) musí být vyplněn
---
10372 Sleva na pojistném
10374 Důvod uplatnění slevy</t>
  </si>
  <si>
    <t>Důvod uplatnění slevy musí být vyplněn, pokud je za zaměstnance uplatněna sleva na pojistném zaměstnavatele.</t>
  </si>
  <si>
    <t>OŘ3: ČSSZ-51</t>
  </si>
  <si>
    <t>Kratší rozsah pracovní/služební doby musí být vyplněn</t>
  </si>
  <si>
    <t>10373
10372
10374</t>
  </si>
  <si>
    <t>Pakliže je (10372) = "ANO" a zároveň Důvod uplatnění slevy (10374) = "A" až "F" pak,
kratší rozsah pracovní/služební doby (10373) musí být vyplněn.
---
10372 Sleva na pojistném zaměstnavatele
10373 Rozsah kratší pracovní/služební doby
10374 Důvod uplatnění slevy"</t>
  </si>
  <si>
    <t>Kratší rozsah služební doby musí být vyplněn.</t>
  </si>
  <si>
    <t>Neuvedení požadavku na příspěvek APZ v aktuálním měsíci, když v předchozím měsíci byl uveden</t>
  </si>
  <si>
    <t>10232
10010</t>
  </si>
  <si>
    <t>Pokud zaměstnavatel v měsíčním hlášení nevyplní atribut APZ (10232 = "ANO"), ačkoliv ho v předchozím měsíci(10010) uvedl, bude na tuto skutečnost upozorněn.
---
10010 Měsíc
10232 Mzdový příspěvek v rámci nástrojů APZ</t>
  </si>
  <si>
    <t>V minulém měsíci byl uveden požadavek na příspěvek APZ.</t>
  </si>
  <si>
    <t>Úhrn vyměřovacích základů zaměstnanců zaměstnavatele, kteří vykonávají činnost v rizikovém zaměstnání</t>
  </si>
  <si>
    <t>10483
10480</t>
  </si>
  <si>
    <t>Úhrn vyměřovacích základů zaměstnanců zaměstnavatele, kteří vykonávají činnost v rizikovém zaměstnání (10483) se = ∑ (n) vyměřovacích základů dotčených zaměstnanců (10480).
---
10480 Částka vyměřovacího základu zaměstnance, která vstupuje do částky vyměřovacího základu zaměstnavatele podle § 5a odst. 1 písm. c) ZPSZ 
10483 Úhrn vyměřovacích základů zaměstnanců, kteří vykonávají rizikové zaměstnání</t>
  </si>
  <si>
    <t>Úhrn nesouhlasí se součtem vyměřovacích základů dotčených zaměstnanců, kteří vykonávají činnost v rizikovém zaměstnání.</t>
  </si>
  <si>
    <t>Variabilní symbol zaměstnavatele</t>
  </si>
  <si>
    <t>Zaměstnavatel  / Škola / Vzdělávací zařízení</t>
  </si>
  <si>
    <t>Standardní kontrola tvaru VS a Kontrola vůči registru zaměstnavatelů.
---
10221 Variabilní symbol</t>
  </si>
  <si>
    <t>Variabilní symbol není platný.</t>
  </si>
  <si>
    <t>Překážky na straně zaměstnance s náhradou mzdy/platu - počet neodpracovaných hodin</t>
  </si>
  <si>
    <t>10471
10260</t>
  </si>
  <si>
    <t>Hodnota Překážky na straně zaměstnance s náhradou mzdy/platu - počet neodpracovaných hodin (10471) nesmí být vyšší než Pracovní doba sjednaná (v hodinách měsíčně) (10260).
---
10260 Pracovní doba sjednaná (v hodinách měsíčně)
10471 Překážky na straně zaměstnance s náhradou mzdy/platu - počet neodpracovaných hodin</t>
  </si>
  <si>
    <t>Hodnota Překážky na straně zaměstnance s náhradou mzdy/platu - počet neodpracovaných hodin nesmí být vyšší než Pracovní doba sjednaná (v hodinách měsíčně).</t>
  </si>
  <si>
    <t>Překážky na straně zaměstnavatele - počet neodpracovaných hodin</t>
  </si>
  <si>
    <t>10472
10260</t>
  </si>
  <si>
    <t>Hodnota Překážky na straně zaměstnavatele - počet neodpracovaných hodin (10472) nesmí být vyšší než Sjednaný fond pracovní doby (v hodinách měsíčně) (10260).
---
10260 Sjednaný fond pracovní doby (v hodinách měsíčně)
10472 Překážky na straně zaměstnavatele - počet neodpracovaných hodin</t>
  </si>
  <si>
    <t>Hodnota Překážky na straně zaměstnavatele - počet neodpracovaných hodin nesmí být vyšší než Sjednaný fond pracovní doby (v hodinách měsíčně).</t>
  </si>
  <si>
    <t>Specifická právní skutečnost</t>
  </si>
  <si>
    <t>Hodnota musí být z číselníku.
---
10408 Specifická právní skutečnost</t>
  </si>
  <si>
    <t>Typ kolektivní smlouvy/dohody</t>
  </si>
  <si>
    <t>n/a</t>
  </si>
  <si>
    <t>Hodnota musí být z číselníku
---
10214 Kolektivní smlouva/dohoda</t>
  </si>
  <si>
    <t>Forma vlastnictví</t>
  </si>
  <si>
    <t>Hodnota musí být z číselníku
---
10220 Forma</t>
  </si>
  <si>
    <t>Kód obce</t>
  </si>
  <si>
    <t>Hodnota musí být z číselníku
---
10230 Kód obce</t>
  </si>
  <si>
    <t>NE</t>
  </si>
  <si>
    <t>Kód státu</t>
  </si>
  <si>
    <t>Hodnota musí být z číselníku
---
10231 Stát</t>
  </si>
  <si>
    <t>Nástroj opatření - APZ</t>
  </si>
  <si>
    <t>Hodnota musí být z číselníku
---
10233 Nástroj (opatření)</t>
  </si>
  <si>
    <t>Druh činnosti</t>
  </si>
  <si>
    <t>Hodnota musí být z číselníku
---
10239 Druh činnosti</t>
  </si>
  <si>
    <t>Kategorizace rizika</t>
  </si>
  <si>
    <t>Hodnota musí být z číselníku
---
10274 Kategorizace rizika</t>
  </si>
  <si>
    <t>Kód ELDP</t>
  </si>
  <si>
    <t>Hodnota musí být z číselníku
---
10240 Kód ELDP</t>
  </si>
  <si>
    <t>Důvod uplatnění slevy</t>
  </si>
  <si>
    <t>Hodnota musí být z číselníku
---
10374 Důvod uplatnění slevy</t>
  </si>
  <si>
    <t>Mzdový příspěvek v rámci nástrojů APZ</t>
  </si>
  <si>
    <t>10232
10233</t>
  </si>
  <si>
    <t>Pokud je (10232) = "ANO",
potom musí být vyplněn (10233).
---
10232 Mzdový příspěvek v rámci nástrojů APZ
10233 Nástroj (opatření)</t>
  </si>
  <si>
    <t>Chybí nástroj v rámci APZ.</t>
  </si>
  <si>
    <t>Pokud vznikla účast na pojistném, je třeba vyplnit alespoň jeden typ vyměřovacího základu zaměstnavatele podle § 5a odst. 1 písm. a, b nebo c</t>
  </si>
  <si>
    <t xml:space="preserve">10023
10025
10483
</t>
  </si>
  <si>
    <t xml:space="preserve">Atributy musí být vyplněny:
1) (10023, 10025, 10483) = 0
2) nebo v jedné z položek (10023, 10025, 10483) musí být nenulová kladná hodnota.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10483 Úhrn vyměřovacích základů zaměstnanců, kteří vykonávají rizikové zaměstnání
</t>
  </si>
  <si>
    <t>Je potřeba vyplnit alespoň jednu částku vyměřovacího základu zaměstnavatele nebo nuly.</t>
  </si>
  <si>
    <t>Kontrola na uplatnění slevy na pojistném zaměstnavatele v rámci splatnosti pojistného</t>
  </si>
  <si>
    <t>10032
10006
10010
10011
10016</t>
  </si>
  <si>
    <t>Pokud je (10016) = "R" a současně (10032) &gt; 0 a (10006) je po lhůtě splatnosti pojistného (lhůta se určuje podle atributů (10010), (10011) na DIS pomocí kalendáře splatnosti),
pak slevu na pojistném zaměstnavatele (10032) nelze uplatnit.
---
10032 Sleva na pojistném zaměstnavatele
10006 Datum a čas přijetí podání
10010 Měsíc
10011 Rok
10016 Typ formuláře</t>
  </si>
  <si>
    <t>Slevu na pojistném zaměstnavatele nelze uplatnit po lhůtě splatnosti pojistného.</t>
  </si>
  <si>
    <t>DŮLEŽITÉ:
tato kontrola 164 bude pro podání za měsíce 1,2,3/2026 vypnuta, tento bypass platí do 30. 06. 2026
vysvětlení lhůta splatnosti: pojistné je splatné od 1. do 20. dne následujícího kalendářního měsíce. Připadne-li 20. den na sobotu, neděli nebo státní svátek, považuje se za den splatnosti nejbližší následující pracovní den.</t>
  </si>
  <si>
    <t>Kontrola vyplnění vyloučených dob dle  § 18 odst. 7</t>
  </si>
  <si>
    <t>10366
10473
10474
10475</t>
  </si>
  <si>
    <t>Pro datové scénáře:
1) druh činnosti: 1 až 9 s příznakem (10502) = "žádné"; A až J; T až ZC, formBezPriznaku.xsd
2) druh činnosti: M, formPestoun.xsd
3) druh činnosti: K, N, O, P, Q, R, S nebo 1 až 9 s příznakem (10502) = "Pracovní vztah specifické skupiny", formCinnostKS.xsd
4) druh činnosti: odložený příjem, formOdlozenyPrijem.xsd
platí následující kontrola:
pokud je (10366) &gt; 0, 
pak musí být (10366) = (10473 + 10474 + 10475)
---
10473 Počet dnů omluvené nepřítomnosti, za které nenáleží náhrada příjmu (neplacené volno, stávka)
10474 Počet dnů dočasné pracovní neschopnosti nebo karantény, za které náleží náhrada příjmu
10475 Počet dnů, za které bylo zaměstnanci vypláceno nemocenské, peněžitá pomoc v mateřství, otcovská, ošetřovné nebo dlouhodobé ošetřovné
10366 Vyloučené dny podle § 18 odst. 7 zákona č. 187/2006 Sb.</t>
  </si>
  <si>
    <t>Vyloučené dny celkem musí být součtem jednotlivých typů vyloučených dnů.</t>
  </si>
  <si>
    <t>Kontrola vyplnění odečítaných dnů</t>
  </si>
  <si>
    <t xml:space="preserve">10462
10463
10464
10465
10466
10468
10469
10375
</t>
  </si>
  <si>
    <t>Pokud (10375) &gt; 0,
pak platí že, 10375 = (10462 + 10463 + 10464 + 10465 + 10466 + 10468 + 10469).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t>
  </si>
  <si>
    <t>Doby odečítané po důchodovém věku - počet dnů musí být roven sumě atributů: Doby odečítané po důchodovém věku - počet dnů, Počet dnů trvání dočasné pracovní neschopnosti (karanténa), Počet dnů čerpání peněžité pomoci v mateřství (do dne předcházejícímu porodu), Počet dnů ošetřování dítěte nebo péče o ně nebo ošetřování jiného člena domácnosti, za které náleží ošetřovné/dlouhodobé ošetřovné, Počet dnů ošetřování dítěte nebo péče o ně nebo ošetřování jiného člena domácnosti, za které nenáleží ošetřovné, Počet dnů čerpání otcovské, Počet dnů čerpání neplaceného volna, Počet dnů neomluvené absence.</t>
  </si>
  <si>
    <t>Pojistné za zaměstnavatele u zaměstnanců, kteří vykonávají rizikové zaměstnání</t>
  </si>
  <si>
    <t>10484
10483</t>
  </si>
  <si>
    <t>Vykázané pojistné neodpovídá vykázanému úhrnu vyměřovacích základů zaměstnanců, kteří vykonávají rizikové zaměstnání.</t>
  </si>
  <si>
    <t>10028
10023
10025
10483</t>
  </si>
  <si>
    <t>Vykázané pojistné za zaměstnance neodpovídá celkové částce vykázaných úhrnů vyměřovacích základů zaměstnanců.</t>
  </si>
  <si>
    <t>Úhrn slev na pojistném zaměstnanců</t>
  </si>
  <si>
    <t xml:space="preserve">10487
10486
</t>
  </si>
  <si>
    <t>Úhrn slev na pojistném zaměstnanců neodpovídá vykázanému úhrnu vyměřovacích základů těchto zaměstnanců.</t>
  </si>
  <si>
    <t>Sleva na pojistném zaměstnavatele jen z jednoho zaměstnání zaměstnance</t>
  </si>
  <si>
    <t>Vykonává-li zaměstnanec u téhož zaměstnavatele více zaměstnání v pracovním nebo služebním poměru, náleží sleva jen z jednoho zaměstnání (tj. nelze uvést v údaji (10372) = "ANO" za příslušný kalendářní měsíc u více než jednoho zaměstnání zaměstnance).
---
10372 Sleva na pojistném</t>
  </si>
  <si>
    <t>Slevu na pojistném zaměstnavatele může zaměstnavatel uplatnit za zaměstnance pouze z jednoho zaměstnání tohoto zaměstnance.</t>
  </si>
  <si>
    <t>propustná kontrola - cJHMZ nedokáže rozlišit, na kterém PPV má být sleva správně umístěna</t>
  </si>
  <si>
    <t>Stornování celého řádného podání</t>
  </si>
  <si>
    <t>10007
10010
10011</t>
  </si>
  <si>
    <t>Zaměstnavatel nesmí stornovat (10007) řádné podání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10006 Datum a čas přijetí podání
10007 Typ podání ("S") - storno
10010 Měsíc
10011 Rok</t>
  </si>
  <si>
    <t>Zaměstnavatel nesmí stornovat řádné podání jindy, než v intervalu od 1. až 20. dne v měsíci, který bezprostředně následuje po měsíci, za které bylo učiněno podání.</t>
  </si>
  <si>
    <t>Kontrola na atributy uváděné jen v lednovém, únorovém nebo březnovém podání</t>
  </si>
  <si>
    <t>10036
10037
10320
10321
10322
10323
10420
10421
10422
10423
10424
10425
10426
10430
10454
10455
10441
10442
10443
10444
10445
10446
10447
10448
10449
10450
10451</t>
  </si>
  <si>
    <t>Atributy ve výčtu mohou být uvedeny jen v lednovém, únorové nebo březnovém podání.</t>
  </si>
  <si>
    <t>Atribut [XY] může být uveden jen v lednovém, únorovém nebo březnovém podání.</t>
  </si>
  <si>
    <t>M01-02-03</t>
  </si>
  <si>
    <t>Kontrola na atributy uváděné jen v lednovém nebo únorovém podání</t>
  </si>
  <si>
    <t>Atribut (10319) může být uveden jen v lednovém nebo únorovém podání.
---
10319 Zaměstnanec požádal o provedení ročního zúčtování</t>
  </si>
  <si>
    <t>Atribut Zaměstnanec požádal o provedení ročního zúčtování může být uveden jen v lednovém nebo únorovém podání.</t>
  </si>
  <si>
    <t>M01-02</t>
  </si>
  <si>
    <t>Kontrola na atributy uváděné jen v lednovém podání</t>
  </si>
  <si>
    <t>10313
10317
10316
10318
10311
10312</t>
  </si>
  <si>
    <t>Atributy ve výčtu mohou být uvedeny jen v lednovém podání.</t>
  </si>
  <si>
    <t>Atribut [XY] může být uveden jen v lednovém podání.</t>
  </si>
  <si>
    <t>M01</t>
  </si>
  <si>
    <t>Kontrola na atributy uváděné jen prosincovém podání</t>
  </si>
  <si>
    <t>10452
10038
10039
10220
10214</t>
  </si>
  <si>
    <t>Souhrnná vrstva, Zaměstnavatel  / Škola / Vzdělávací zařízení</t>
  </si>
  <si>
    <t>Atributy ve výčtu mohou být uvedeny jen v prosincovém podání.</t>
  </si>
  <si>
    <t>Atribut [XY] může být uveden jen v prosincovém podání.</t>
  </si>
  <si>
    <t>M12</t>
  </si>
  <si>
    <t xml:space="preserve">Datum úhrady má být větší rovno datu vyplnění </t>
  </si>
  <si>
    <t>10347
10005</t>
  </si>
  <si>
    <t>(10347) &lt;= (10005)
---
10347 Datum úhrady mzdy včetně odvodů na soc. a zdravotní pojištění
10005 Datum a čas vyplnění podání</t>
  </si>
  <si>
    <t>Datum úhrady musí být menší rovno datu vyplnění.</t>
  </si>
  <si>
    <t>Stornování součástí individualizované části</t>
  </si>
  <si>
    <t>Zaměstnavatel nesmí stornovat (10007) součásti individualizované části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10007 Typ podání ("O") - opravné
10016 Typ formuláře (storno součásti individualizované části)
10010 Měsíc
10011 Rok</t>
  </si>
  <si>
    <t>Zaměstnavatel nesmí stornovat součásti individualizované části jindy než v intervalu od 1. až 20. dne v měsíci, který bezprostředně následuje po měsíci, za který bylo učiněno podání.</t>
  </si>
  <si>
    <t>Řádné podání musí obsahovat min. jednu součást individualizované části.</t>
  </si>
  <si>
    <t>Úhrn vyměřovacích základů zaměstnanců, za které zaměstnavatel uplatňuje slevu na pojistném zaměstnavatele</t>
  </si>
  <si>
    <t>10477
10372
10031</t>
  </si>
  <si>
    <t>Součet vyměřovacích základů zaměstnanců (10477), za které zaměstnavatel uplatňuje slevu na pojistném zaměstnavatele (10372) = "ANO",
se musí rovnat úhrnu vyměřovacích základů zaměstnanců (10031), za které zaměstnavatel tuto slevu uplatňuje.
---
10477 Částka vyměřovacího základu zaměstnance, ze kterého je odváděno pojistné
10372 Sleva na pojistném
10031 Úhrn vyměřovacích základů zaměstnanců</t>
  </si>
  <si>
    <t>Vykázaný úhrn vyměřovacích základů zaměstnanců, za které zaměstnavatel uplatňuje slevu na pojistném zaměstnavatele, neodpovídá součtu vyměřovacích základů těchto zaměstnanců.</t>
  </si>
  <si>
    <t>Výše slevy na pojistném zaměstnance</t>
  </si>
  <si>
    <t>10490
10491</t>
  </si>
  <si>
    <t>Výše slevy na pojistném zaměstnance (10491) musí být vyplněna jen v případě, že (10490) = "ANO".
---
10490 Sleva na pojistném zaměstnance
10491 Výše slevy na pojistném zaměstnance</t>
  </si>
  <si>
    <t>Výše slevy na pojistném zaměstnance musí být vyplněna jen v případě, že je v poli Sleva na pojistném zaměstnance uvedeno ANO.</t>
  </si>
  <si>
    <t>10487
10491</t>
  </si>
  <si>
    <t>Součet slev na pojistném zaměstnanců (10491) se musí rovnat úhrnu slev na pojistném zaměstnanců (10487).
---
10487 Úhrn slev na pojistném zaměstnanců
10491 Výše slevy na pojistném zaměstnance</t>
  </si>
  <si>
    <t>Vykázaný úhrn slev na pojistném zaměstnanců neodpovídá součtu slev na pojistném těchto zaměstnanců.</t>
  </si>
  <si>
    <t>Stornování součástí individualizované části - kontrola kompletnosti řádného podání</t>
  </si>
  <si>
    <t>Pokud zaměstnavatel stornuje součásti individualizované části (10016) = "S", pak v řádném podání musí zůstat min. jednu součást individualizované části (povinná část řádného podání).
---
10016 Typ formuláře</t>
  </si>
  <si>
    <t>Stornování součástí individualizované části - řádné podání neobsahuje žádnou validní součást individualizované části.</t>
  </si>
  <si>
    <t>Kontrola Úhrn vyměřovacích základů zaměstnanců, kteří mají nárok na slevu na pojistném zaměstnance</t>
  </si>
  <si>
    <t>10486
10477
10490</t>
  </si>
  <si>
    <t xml:space="preserve">(10486) = ∑ (10477), za zaměstnance, u kterého je (10490) = "ANO"
---
10486 Úhrn vyměřovacích základů zaměstnanců
10477 Částka vyměřovacího základu zaměstnance, ze které je odváděno pojistné
10490 Sleva na pojistném zaměstnance
</t>
  </si>
  <si>
    <t>Vykázaný úhrn vyměřovacích základů zaměstnanců, kteří mají nárok na slevu na pojistném zaměstnance, neodpovídá součtu vyměřovacích základů těchto zaměstnanců.</t>
  </si>
  <si>
    <t>Kontrola věku dítěte pro uplatnění slevy (roční zúčtovaní)</t>
  </si>
  <si>
    <t>10451
10448
10449</t>
  </si>
  <si>
    <t xml:space="preserve">Pro každý měsíc, ve kterém je uvedeno pořadí dítěte (10451), se zkontroluje, jestli 1. den daného měsíce dítě nedosáhlo věku (10448 nebo 10449) 26 let.
Slevu nelze uplatnit pokud datum 26. narozenin připadá na 1. den v měsíci.
---
10448 Datum narození
10449 Rodné číslo
10451 Pořadí pro určení výše daňového zvýhodnění v jednotlivých měsících
</t>
  </si>
  <si>
    <t>Věk dítěte již neumožňuje uplatnění daňového zvýhodnění.</t>
  </si>
  <si>
    <t>Kontrola věku dítěte pro uplatnění slevy (měsíční zúčtovaní)</t>
  </si>
  <si>
    <t xml:space="preserve">10440
10437
10438 </t>
  </si>
  <si>
    <t xml:space="preserve">Pro každý měsíc, ve kterém je uvedeno pořadí dítěte (10440), se zkontroluje, jestli 1. den daného měsíce dítě nedosáhlo věku (10437 nebo 10438) 26 let.
Slevu nelze uplatnit pokud datum 26. narozenin připadá na 1. den v měsíci (10010, 10011).
---
10437 Datum narození
10438 Rodné číslo
10440 Pořadí pro určení výše daňového zvýhodnění
10010 Měsíc
10011 Rok
</t>
  </si>
  <si>
    <t>Kontrola součtů vyměřovacího základu zaměstnance</t>
  </si>
  <si>
    <t>10477
10478
10479
10480</t>
  </si>
  <si>
    <t>Pokud se nejedná o datové scénáře:
 1) činnosti K až S: 
  (10239) = "K" až "S" nebo, 
  (10239) = "1" až "9" s příznakem (10502) = "Pracovní vztah specifické skupiny"
 2) pěstoun: (10239) = "M",
pak platí kontrola na součet: (10477) = (10478) + (10479) + (10480), 
---
10477 Částka vyměřovacího základu zaměstnance, ze kterého je odváděno pojistné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t>
  </si>
  <si>
    <t>Částka vyměřovacího základu zaměstnance, ze které je placeno pojistné, neodpovídá součtu dílčích částek vyměřovacího základu zaměstnance, které vstupují na straně zaměstnavatele do jednotlivých dílčích částek vyměřovacího základu zaměstnavatele.</t>
  </si>
  <si>
    <t>Chybný GUID podání.</t>
  </si>
  <si>
    <t>Měsíční podání JMHZ (nezarazeno)</t>
  </si>
  <si>
    <t>T9</t>
  </si>
  <si>
    <t>Podání s referencí na řádné podání (GUID) a část/součást (GUID) - špatně uvedený GUID podání (lidská chyba - překlep, výběr jiného GUID)</t>
  </si>
  <si>
    <t>Chybný GUID storno podání.</t>
  </si>
  <si>
    <t>Špatně uvedený GUID storno podání - GUID neexistuje nebo GUID je navázáná na podání jiného subjektu (VS)
---
10001 GUID podání</t>
  </si>
  <si>
    <t>Chybný GUID opravné součásti</t>
  </si>
  <si>
    <t>GUID opravné součásti je použit v jiném podání nebo neexistuje řádná součást se stejným GUID.
---
10012 GUID formuláře</t>
  </si>
  <si>
    <t>Chybný GUID opravné součásti.</t>
  </si>
  <si>
    <t>Chybný GUID storno součásti</t>
  </si>
  <si>
    <t>GUID storno součásti je použit v jiném podání nebo neexistuje řádná součást se stejným GUID.
---
10012 GUID formuláře</t>
  </si>
  <si>
    <t>Chybný GUID storno součásti.</t>
  </si>
  <si>
    <t>Chybějící 1. dílčí podání</t>
  </si>
  <si>
    <t xml:space="preserve">Na základě celkového počtu dílčích podání, 1. dílčí podání nebylo přijato do zpracování.
---
10002 Pořadí balíku dat
10003 Počet balíků dat
</t>
  </si>
  <si>
    <t>Chybějící 1. dílčí podání.</t>
  </si>
  <si>
    <t>Neodpovídá počet individualizovaných součástí měsíčního hlášení registru zaměstnanců</t>
  </si>
  <si>
    <t>Pro každý VS a jeho měsíční podání bude zkontrolováno, že počet individulazovaných řádných součástí odpovídá počtu pojistných vztahů evidovaných v registru zaměstnavatelů pro rozhodné období.</t>
  </si>
  <si>
    <t>Neodpovídá počet individualizovaných součástí měsíčního hlášení registru zaměstnanců.</t>
  </si>
  <si>
    <t>částečně přijato -  stav neúplné podání (pro postupné doplnění např. indiv. dat)</t>
  </si>
  <si>
    <t>Neodpovídá počet individualizovaných součástí měsíčního hlášení celkovému počtu</t>
  </si>
  <si>
    <t>Počet individualizovaných součástí měsíčního hlášení za všechny dílčí podání neodpovídá celkovému celkovému počtu (10488) individualizovaných součástí uvedeného v meta atributech podání.
V řádném nebo opravném prvním dílčím podání se do (10488) započítavají i formuláře souhrnu a pvpoj, tedy pro kontrolu sumy individualizovaných součátí se musí odečíst 2.
---
10488 Počet formulářů celkem</t>
  </si>
  <si>
    <t>Neodpovídá počet individualizovaných součástí měsíčního hlášení celkovému počtu.</t>
  </si>
  <si>
    <t>částečně přijato -  stav neúplné podání (např. při ztrátě jednoho z balíků podání)</t>
  </si>
  <si>
    <t>Neodpovídá počet dílčích podání celkovému počtu balíků</t>
  </si>
  <si>
    <t>Počet dílčích podání neoodpovídá celkovému počtu balíků uvedeném  v meta atributech podání.
---
10003 Počet balíků dat</t>
  </si>
  <si>
    <t>Neodpovídá počet dílčích podání celkovému počtu balíků.</t>
  </si>
  <si>
    <t>Kontrola kolize pořadí dítěte v měsíci (měsíční zúčtovaní)</t>
  </si>
  <si>
    <t xml:space="preserve">V (10440) jsou kolize pořadí 1 a 2 jednotlivých dětí.
---
10440 Pořadí pro určení výše daňového zvýhodnění
</t>
  </si>
  <si>
    <t>Uvedému pořadí dítěte odpovídá stejné pořadí u jiného dítěte.</t>
  </si>
  <si>
    <t>Kontrola kolize pořadí dítěte v měsíci (roční zúčtovaní)</t>
  </si>
  <si>
    <t>V (10451) jsou kolize pořadí 1 a 2 jednotlivých dětí ve stejných měsících.
---
10451 Pořadí pro určení výše daňového zvýhodnění v jednotlivých měsících</t>
  </si>
  <si>
    <t>Pořadí dítěte v měsíci koliduje s totožným nastavením pro jiné dítě.</t>
  </si>
  <si>
    <t>Struktura řádného měsíčního hlášení</t>
  </si>
  <si>
    <t>První dílčí podání řádného hlášení musí obsahovat všechny povinné vrstvy - souhrn, PVPOJ a minimálně jeden individualizovaný formulář. Případná další dílčí podání musí obsahovat jen individualizované formuláře.</t>
  </si>
  <si>
    <t>Struktura řádného měsíčního hlášení neodpovídá specifikaci.</t>
  </si>
  <si>
    <t>Struktura opravného hlášení</t>
  </si>
  <si>
    <t>První dílčí podání opravného hlášení musí obsahovat alespoň jednu z vrstev - souhrn, PVPOJ nebo minimálně jeden individualizovaný formulář. Případná další dílčí podání musí obsahovat jen individualizované formuláře.</t>
  </si>
  <si>
    <t>Struktura opravného měsíčního hlášení neodpovídá specifikaci.</t>
  </si>
  <si>
    <t>Neodpovídá skutečný počet formulářů</t>
  </si>
  <si>
    <t xml:space="preserve">Neodpovídá uvedený počet formulářů v balíku (10015) skutečnému počtu formulářů:
1) pro první balík (10002) = 1, pro řádné podání (10007) = "R", (10015) - 1 formulář pojistná část - 1 formulář souhrnná část = počet součástí indiv. části
2) pro první balík (10002) = 1, opravné podání (10007) = "O", (10015) - (1 za formulář pojistná část pokud existuje) - (1 za formulář souhrnná část pokud existuje) = počet součástí indiv. části
3) pro následující balíky (10002) nerovná se 1, pro řádné i opravné podání (10007) = "R" nebo "O" je: (10015)= počet součástí indiv. části
---
10015 Počet formulářů v balíku dat
10002 Pořadí balíku dat
10007 Typ podání </t>
  </si>
  <si>
    <t>Počet individualizovaných formulářů neodpovídá počtu uvedeného v hlavičce.</t>
  </si>
  <si>
    <t>Kontrola formulářů v řádném měsíčním hlášení</t>
  </si>
  <si>
    <t>F1</t>
  </si>
  <si>
    <t>Řádné měsíční hlášení nesmí obsahovat formuláře typu opravna nebo storno.
---
10012 GUID formuláře</t>
  </si>
  <si>
    <t>Řádné měsíční hlášení může obsahovat jen formuláře typu řádný.</t>
  </si>
  <si>
    <t>Kontrola formulářů v opravném měsíčním hlášení pro indiv. části</t>
  </si>
  <si>
    <t>10016
10007</t>
  </si>
  <si>
    <t>Individualizované formuláře 
- typu storno (10016) = "S" v 
- opravném měsíčním hlášení  (10007) = "O"
musí obsahovat pouze hlavičku, nikoli datovou část situací.
---
10016 Typ formuláře
10007 Typ podání</t>
  </si>
  <si>
    <t>Individualizované formuláře typu storno musí obsahovat pouze hlavičku.</t>
  </si>
  <si>
    <t>Kontrola konzistence klíčů GUID, ikmpsv, idppv v části individualizované součásti při změně dat</t>
  </si>
  <si>
    <t>10012
10016
10051
10228</t>
  </si>
  <si>
    <t xml:space="preserve">Pro opravné podání (10016) = "O" součásti individualizované části musí odpovídat dvojice klíčů (10051) a (10228) předchozím hodnotám ze zpracovaného řádného podání (10016) = "R", tj. pro konkrétní GUID formuláře musí být použita vždy stejná kombinace IK MPSV a ID pracovněprávního vztahu.
---
10012 GUID formuláře
10016 Typ formuláře
10051 IK MPSV
10228 ID pracovněprávního vztahu
</t>
  </si>
  <si>
    <t>V rámci opravného podání součásti individualizované části nebyla nalezena odpovídající dvojice klíčů IK MPSV a ID pracovněprávního vztahu.</t>
  </si>
  <si>
    <t>Kontrola metaatributů pro řádné a opravného podání</t>
  </si>
  <si>
    <t>10002
10003
10015
10488
10007</t>
  </si>
  <si>
    <t>Pokud je (10007) = "R" nebo "O", pak (10002, 10003, 10015, 10488) musí nabývat hodnot. 
---
10002 Pořadí balíku dat
10003 Počet balíků dat
10015 Počet formulářů v balíku dat
10488 Počet formulářů celkem
10007 Typ podání</t>
  </si>
  <si>
    <t>Pro řádné/opravné podání je vyplnění metadat: Pořadí balíku dat, Počet balíků dat, Počet formulářů v balíku dat, Počet formulářů celkem povinné.</t>
  </si>
  <si>
    <t>Kontrola konzistence metatributů GUID pro celé podání</t>
  </si>
  <si>
    <t>10221
10010
10011
10001
10007</t>
  </si>
  <si>
    <t xml:space="preserve">Když je (10007) =  "S",
pak (10221), (10010), (10011) musí odpovídat předchozímu podání, které je referencováno přes GUID (10001).
---
10001 GUID podání
10007 Typ podání
10221 Variabilní symbol
10010 Měsíc
10011 Rok
</t>
  </si>
  <si>
    <t>V rámci storna celého podání nebyly nalezeny odpovídající atributy: Variabilní symbol, Měsíc, Rok.</t>
  </si>
  <si>
    <t>Kontrola adekvátních atributů pro výpočet zálohy na daň rezidentů s prohlášením poplatníka daně</t>
  </si>
  <si>
    <t>10307
10309
10416
10310
10419
10068</t>
  </si>
  <si>
    <t xml:space="preserve">Když je (10419) = "ANO" a (10068) = "CZ",
pak následující atributy nesmí nabývat hodnot: (10307), (10416), (10309) a (10310) .
---
10307 Základ pro výpočet daně podle zvláštní sazby daně
10416 Zúčtovaný příjem - z toho odměny členů orgánů právnických osob, kteří jsou daňovými nerezidenty ČR
10309 Skutečně sražená daň podle zvláštní sazby daně / měsíc
10310 Sražená záloha na daň z příjmu nerezidenta člena orgánu právnické osoby
10419 Prohlášení poplatníka daně z příjmů ze závislé činnosti
10068 Kód státu rezidenství
</t>
  </si>
  <si>
    <t>Pokud je učiněno prohlášení poplatníka k dani, pak nelze uplatnit srážkovou daň podle zvláštní sazby daně.</t>
  </si>
  <si>
    <t>Kontrola adekvátních atributů pro výpočet zálohy na daň nerezidentů  s prohlášením poplatníka daně</t>
  </si>
  <si>
    <t>10300
10301
10302
10303
10453
10431
10432
10433
10434
10435
10436
10437
10438
10439
10440
10304
10306
10419
10307
10309
10310
10068</t>
  </si>
  <si>
    <t>Když je (10419) = "ANO" a (10068) není "CZ",
pak následující atributy nesmí nabývat hodnot: (10300), (10301), (10302), (10303), (10453), (10431), (10432), (10433), (10434), (10435), (10436), (10437), (10438), (10439), (10440), (10304), (10306), (10307), (10309), (10310).
---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10419 Prohlášení poplatníka daně z příjmů ze závislé činnosti
10307 Základ pro výpočet daně podle zvláštní sazby daně
10309 Skutečně sražená daň podle zvláštní sazby daně / měsíc
10310 Sražená záloha na daň z příjmu nerezidenta člena orgánu právnické osoby
10068 Kód státu rezidenství</t>
  </si>
  <si>
    <t>U daňového nerezidenta, který podepsal prohlášení popatníka, lze uplatnit pouze základní slevu na poplatníka a nelze uplatnit zvláštní sazbu daně.</t>
  </si>
  <si>
    <t>1.4.1.1</t>
  </si>
  <si>
    <t>Kontrola neuplatnění daňových slev a zvýhodnění rezidentů bez prohlášení poplatníka</t>
  </si>
  <si>
    <t>10299
10300
10301
10302
10303
10453
10431
10432
10433
10434
10435
10436
10437
10438
10439
10440
10304
10306
10419</t>
  </si>
  <si>
    <t>Nebylo-li učiněno prohlášení poplatníka, nelze vyplnit atribut(y) související s daňovými slevami a daňovým zvýhodněním.</t>
  </si>
  <si>
    <t>Kontrola adekvátních atributů pro výpočet srážkové daně bez prohlášení poplatníka - srážková daň</t>
  </si>
  <si>
    <t>10297
10298
10299
10300
10301
10302
10303
10306
10453
10431
10432
10433
10434
10435
10436
10437
10438
10439
10440
10304
10305
10419
10416
10286
10239</t>
  </si>
  <si>
    <t>Nebylo-li učiněno prohlášení poplatníka a příjem podléhá srážkové dani, nelze vyplnit atribut(y) související se zálohovou daní.</t>
  </si>
  <si>
    <t>Kontrola vyplnění dat souhrnné vrstvy za zaměstnance jen pro primární pracovněprávní vztah zaměstnance</t>
  </si>
  <si>
    <t>10286
10416
10289
10417
10292
10293
10294
10295
10296
10418
10419
10297
10298
10299
10300
10301
10302
10303
10453
10431
10432
10433
10434
10435
10436
10437
10438
10439
10440
10304
10305
10306
10307
10308
10309
10310
10313
10317
10316
10318
10311
10312
10319
10320
10321
10322
10323
10420
10421
10422
10423
10424
10425
10426
10430
10539
10540
10541
10542
10454
10455
10441
10442
10443
10444
10445
10446
10447
10448
10449
10450
10451
10344
10116
10348
10349
10347
10350
10351
10352
10353
10482
10371
10495</t>
  </si>
  <si>
    <t>Pokud (10495) = "NE", 
pak atributy z oblasti atributů: "Souhrnná data zaměstnance" nesmí být vyplněny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t>
  </si>
  <si>
    <t>Atributy souhrnné vrstvy za zaměstnance mohou být vyplněny pouze u primárního pracovněprávního vztahu.</t>
  </si>
  <si>
    <t>Kontrola vícečetnosti stejných IDPPV v součástí individualizovaných částí.</t>
  </si>
  <si>
    <t xml:space="preserve">IDPPV (10228) v součástech individualizované části (ve formulářích osob) musí být uvedeno právě jednou v rámci podání.
---
10228 ID pracovněprávního vztahu
</t>
  </si>
  <si>
    <t>ID pracovněprávního vztahu musí být v podání unikátní.</t>
  </si>
  <si>
    <t>případné modifikace se musí realizovat v následujícím (opravném) podání</t>
  </si>
  <si>
    <t>Kontrola unikátnosti ID PPV v rámci dílčího podání</t>
  </si>
  <si>
    <t>IDPPV (10228) v dílčím podání v součástech individualizované části (ve formulářích osob) musí být uvedeno právě jednou.
Pokud se v hlášení vyskytují formuláře typu Odložený příjem (formOdlozenyPrijem.xsd), pak budou pro účely této kontroly ignorovány.
---
10228 ID pracovněprávního vztahu</t>
  </si>
  <si>
    <t>V rámci dílčího podání musí být ID pracovněprávního vztahu unikátní.</t>
  </si>
  <si>
    <t xml:space="preserve">Kontrola existence min. jednoho primárního PPV za OIČ v rámci podání. </t>
  </si>
  <si>
    <t>Neexistuje žádné primární PPV za OIČ v rámci podání.</t>
  </si>
  <si>
    <t>Jedná se pouze o upozornění v rámci ePortálu pro jedno podání (modální dialog s potrvzením pokračování bez primárního PPV,  za celé podání = všechny balíky za jeden VS).
pozn.: kontrolu napříč více VS jednoho IČO nelze na ePortálu provést, primární vztah přitom může být označen u jiného VS</t>
  </si>
  <si>
    <t>Kontrola srážek ze mzdy nebo platu</t>
  </si>
  <si>
    <t>10349
10350
10351
10352
10353</t>
  </si>
  <si>
    <t>Pokud jsou Provedeny srážky ze mzdy nebo platu určené k uspokojení plnění zaměstnavatele (10349) = "ANO", 
pak musí být uvedena alespoň jedna hodnota z: 10350, 10351, 10352, 10353
---
10349 Provedeny srážky ze mzdy nebo platu určené k uspokojení plnění zaměstnavatele
10350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t>
  </si>
  <si>
    <t>Pokud jsou evidovány srážky ze mzdy nebo platu, pak musí být uvedena hodnota alespoň jednoho z atributů: Srážky k uspokojení plnění zaměstnavatele podle občanského zákoníku, Srážky k uhrazení škody, za kterou odpovídá zaměstnanec, Srážky na závodní stravování pode § 236 zákoníku práce, Srážky k uspokojení závazků zaměstnance podle § 146 písm. b) zákoníku práce.</t>
  </si>
  <si>
    <t>Kontrola směn v hlubinném hornictví.</t>
  </si>
  <si>
    <t>10270
10272
10271</t>
  </si>
  <si>
    <t>Pokud je uveden Datum dosažení expozice NPE (10272), 
pak musí být uvedena alespoň jedna z hodnot: 10270 nebo 10271
---
10270 Počet odpracovaných směn v zaměstnání v hlubinném hornictví  definovaném v § 37b ZDP - uran
10271 Počet odpracovaných směn v zaměstnání v hlubinném hornictví  definovaném v § 37b ZDP - ostatní
10272 Datum dosažení expozice NPE</t>
  </si>
  <si>
    <t>Pokud je uveden Datum dosažení expozice NPE, pak musí být uvedena alespoň jeden atribut: Počet odpracovaných směn v zaměstnání v hlubinném hornictví definovaném v § 37b ZDP - uran nebo Počet odpracovaných směn v zaměstnání v hlubinném hornictví definovaném v § 37b ZDP - ostatní.</t>
  </si>
  <si>
    <t xml:space="preserve">Kontrola existence max. jednoho primárního PPV za OIČ v rámci podání. </t>
  </si>
  <si>
    <t xml:space="preserve">Existuje více než jedno primární PPV za OIČ v rámci podání. </t>
  </si>
  <si>
    <t>Výsledkem kontroly je informatinví hláška, že bylo vybráno více primárních pracovně právních vztahů u jednoho OIČ napříč VS a musí dojí k opravě učení primárního PPV.</t>
  </si>
  <si>
    <t>Kontrola odpovídajícího  ID PPV a VS v systémech ČSSZ</t>
  </si>
  <si>
    <t>10228
10221</t>
  </si>
  <si>
    <t>F2</t>
  </si>
  <si>
    <t>Musí odpovídat ID PPV (10228)  a VS (10221), který je u PV evidován v systémech ČSSZ.
---
10221 Variabilní symbol
10228 ID pracovněprávního vztahu (Identifikátor zaměstnání)</t>
  </si>
  <si>
    <t>Pojistný vztah s uvedeným ID PPV XXX a VS nebyl nalezen v systémech ČSSZ.</t>
  </si>
  <si>
    <t>post DIS validace - kód: 103901612 (akce 99)</t>
  </si>
  <si>
    <t>Kontrola existence ID PPV v systémech ČSSZ</t>
  </si>
  <si>
    <t>V systémech ČSSZ musí být  nalezeno ID PPV (10228) 
---
10228 ID pracovněprávního vztahu (Identifikátor zaměstnání)</t>
  </si>
  <si>
    <t>Pojistný vztah s uvedeným ID PPV XXX nebyl nalezen v systémech ČSSZ.</t>
  </si>
  <si>
    <t>post DIS validace - kód: 103901608 (akce 99)</t>
  </si>
  <si>
    <t>Kontrola existence IK MPSV v systémech ČSSZ</t>
  </si>
  <si>
    <t>V systémech ČSSZ musí být nalezeno IK MPSV (10051)
---
10051 IK MPSV (Osobní identifikační číslo - OIČ)</t>
  </si>
  <si>
    <t>Pojistný vztah s uvedeným IK MPSV XXX nebyl nalezen v systémech ČSSZ.</t>
  </si>
  <si>
    <t>post DIS validace - kód: 103901609 (akce 99)</t>
  </si>
  <si>
    <t>Kontrola existence IK MPSV a ID PPV v systémech ČSSZ</t>
  </si>
  <si>
    <t>10051
10228</t>
  </si>
  <si>
    <t>V systémech ČSSZ musí být nalezeno IK MPSV (10051) a ID PPV (10228)
---
10051 IK MPSV (Osobní identifikační číslo - OIČ)
10228 ID pracovněprávního vztahu (Identifikátor zaměstnání)</t>
  </si>
  <si>
    <t>Pojistný vztah s uvedeným ID PPV XXX a IK MPSV XXX nebyl nalezen v systémech ČSSZ.</t>
  </si>
  <si>
    <t>post DIS validace - kód: 103901610 (akce 99)</t>
  </si>
  <si>
    <t>Pořadí pro určení výše daňového zvýhodnění</t>
  </si>
  <si>
    <t>Hodnota musí být z číselníku.
---
10440 Pořadí pro určení výše daňového zvýhodnění</t>
  </si>
  <si>
    <t>Kontrola nevyplnění dat pro rozklad při nulovém atributu Mzda za práci zúčtovaná</t>
  </si>
  <si>
    <t>10329
10330
10331
10332
10333
10334
10335
10336
10328</t>
  </si>
  <si>
    <t>Pokud je (10328) = 0,
pak atributy: (10329), (10330), (10331), (10332), (10333), (10334), (10335), (10336) nesmí nabývat hodnot
---
10329 Tarifní mzdy
10330 Prémie a odměny pravidelné
10331 Prémie a odměny nepravidelné
10332 Příplatky celkem
10333 Příplatky za práci přesčas
10334 Příplatky za práci v noci
10335 Příplatky za práci o sobotách a nedělích
10336 Příplatky za práci ve svátek
10328 Mzda za práci zúčtovaná</t>
  </si>
  <si>
    <t>Při celkové nulové hodnotě Mzda za práci zúčtovaná se nevyplňují atributy: Tarifní mzdy, Prémie a odměny pravidelné, Prémie a odměny nepravidelné, Příplatky celkem, Příplatky za práci přesčas, Příplatky za práci v noci, Příplatky za práci o sobotách a nedělích, Příplatky za práci ve svátek, Mzda za práci zúčtovaná.</t>
  </si>
  <si>
    <t>10544
10477
10546</t>
  </si>
  <si>
    <t xml:space="preserve">(10544) = ∑ (10477), za zaměstnance, u kterého je (10546) = "ANO"
---
10544 Úhrn vyměřovacích základů zaměstnanců
10477 Částka vyměřovacího základu zaměstnance, ze které je odváděno pojistné
10546 Sleva na pojistném zaměstnance (Ovocnářství a pěstování zeleniny)
</t>
  </si>
  <si>
    <t>Vykázaný úhrn vyměřovacích základů zaměstnanců, kteří mají nárok na slevu na pojistném zaměstnance v ovocnářství a při pěstování zeleniny, neodpovídá součtu vyměřovacích základů těchto zaměstnanců.</t>
  </si>
  <si>
    <t>10545
10544</t>
  </si>
  <si>
    <t>Kontrola uplatnění slevy pro ovocnáře</t>
  </si>
  <si>
    <t>10546
10477</t>
  </si>
  <si>
    <t>Slevu nelze uplatnit, protože atribut Částka vyměřovacího základu zaměstnance, ze který je odváděno pojistné překračuje limit dle § 23b odst. 4 ZPSZ v roce za, které je měsíční hlášení podáváno.</t>
  </si>
  <si>
    <t>Vylpnění výše slevy na pojistném zaměstnance pro ovocnářství a pěstování zeleniny</t>
  </si>
  <si>
    <t>10547
10546</t>
  </si>
  <si>
    <t>Výše slevy na pojistném zaměstnance (10547) musí být vyplněna jen v případě, že (10546) = "ANO"
---
10547 Výše slevy na pojistném zaměstnance
10546 Sleva na pojistném zaměstnance</t>
  </si>
  <si>
    <t>Kontrola slevy a pojištění pro ovocnářství a pěstování zeleniny</t>
  </si>
  <si>
    <t>10547
10370</t>
  </si>
  <si>
    <t xml:space="preserve">Pokud (10546) = "ANO",
platí že: (10547) = (10370)
---
10547 Výše slevy na pojistném zaměstnance
10370 Sociální pojištění
10546 Sleva na pojistném zaměstnance
</t>
  </si>
  <si>
    <t>Atribut Výše slevy na pojistném zaměstnance	 (pro ovocnářství a pěstování zeleniny) neodpovídá atributu Sociální pojištění.</t>
  </si>
  <si>
    <t>Kontrola výlučnosti uplatnění slevy</t>
  </si>
  <si>
    <t>10490
10546
10228</t>
  </si>
  <si>
    <t xml:space="preserve">V rámci jednoho formuláře (10228) nesmí být oba atributy (10490, 10546) = "ANO"
---
10490 Sleva na pojistném zaměstnance
10546 Sleva na pojistném zaměstnance
10228 ID pracovněprávního vztahu (Identifikátor zaměstnání)
</t>
  </si>
  <si>
    <t>Témuž zaměstnanci nelze poskytnout slevu zaměstnance pro pracující důchodce i slevu pro zaměstnance v ovocnářství a při pěstování zeleniny. Sleva pro zaměstnance v ovocnářství má přednost.</t>
  </si>
  <si>
    <t>Počet měsíců uplatnění slevy nabývá hodnoty 1 až 12, 
(10426) = &lt;1; 12&gt;.
---
10426 Počet měsíců uplatnění slevy</t>
  </si>
  <si>
    <t>Chybná hodnota v počtu měsíců uplatnění slevy.</t>
  </si>
  <si>
    <t>Povinné RČ nebo datum narození při uplatnění slevy  podle § 35bb zákona o daních z příjmů (ZDP)</t>
  </si>
  <si>
    <t>10541
10542</t>
  </si>
  <si>
    <t>Musí být vyplněno buď RČ (10542) nebo datum narození (10541)
---
10541 Datum narození dítěte
10542 Rodné číslo dítěte</t>
  </si>
  <si>
    <t>Chybí rodné číslo nebo datum narození dítěte v rámci uplatnění slevy  podle § 35bb zákona o daních z příjmů (ZDP).</t>
  </si>
  <si>
    <t xml:space="preserve">Kontrola věku dítěte pro uplatnění - I (výsledek ročního zúčtování sleva na manžela/manželku) </t>
  </si>
  <si>
    <t>10541
10542
10011</t>
  </si>
  <si>
    <t>Nelze uvést dítě, které se narodilo roku ((10011) - 5) a nebo dříve, 
věk dítěte je určen (10541) nebo (10542)
---
10541 Datum narození dítěte
10542 Rodné číslo dítěte
10011 Rok</t>
  </si>
  <si>
    <t>Nelze uvést dítě po dovršení tří let věku.</t>
  </si>
  <si>
    <t xml:space="preserve">Kontrola věku dítěte pro uplatnění - II (výsledek ročního zúčtování sleva na manžela/manželku) </t>
  </si>
  <si>
    <t>10426
10541
10542
10011</t>
  </si>
  <si>
    <t>Části kontroly 1) až 3) se vyhodnocují pouze v případě, pokud v sadě dětí není alespoň jedno dítě narozené v roce ((10011) - 2) nebo ((10011) - 3) (tj. dítě, pro které je relevantní všech 12 měsíců v ročním zúčtováním), pak platí, že (10426) je z intervalu &lt;1; 12&gt;.
1) Pro výpočet maximální možné hodnoty atributu (10426) je třeba určit počet unikátních měsíců, ve kterých lze uplatnit slevu podle rozhodných dnů. Rozhodným dnem pro každý měsíc je 1. den měsíce:
1a) Pokud se dítě narodí právě 1. den v měsíci, započítává se tento měsíc včetně.
1b) Pokud se narodí později, započítává se až následující měsíc.
1c) Pokud dítě dosáhne 3 let věku 1. dne v měsíci, pak se aktuální měsíc nezapočítáva.
2) U dětí narozených v roce ((10011) - 1) se počet měsíců relevantních (v rámci sady dětí) pro slevu stanoví podle toho, kolik od data narození dítěte proběhlo rozhodných dnů včetně data narození
3) U dětí narozených v roce ((10011) - 4) se počet měsíců relevantních pro slevu stanoví podle toho, kolik do data dosažení věku 3 let dítěte proběhlo rozhodných dnů od počátku roku.
Pro děti narozené v letech ((10011) - 1) a ((10011) - 4) se sečtou všechny unikátní měsíce relevantní pro slevu, které představují maximální hodnotu (10426). 
Věk dítěte je určen (10541) nebo (10542). Pozn.: výraz ((10011)–4) představuje výpočet kalendářního roku, který je o čtyři roky nazpět od roku uvedeného v atributu (10011) tj. roku podání
---
10426 Počet měsíců uplatnění slevy
10541 Datum narození dítěte
10542 Rodné číslo dítěte
10011 Rok</t>
  </si>
  <si>
    <t>Hodnota pro Počet měsíců uplatnění slevy neodpovídá maximálnímu možnému počtu měsíců stanovenému podle data narození dítěte v roce podání.</t>
  </si>
  <si>
    <t>10545
10547</t>
  </si>
  <si>
    <t>Součet slev na pojistném zaměstnanců (10547) se musí rovnat úhrnu slev na pojistném zaměstnanců (10545).
---
10545 Úhrn slev na pojistném zaměstnanců
10547 Výše slevy na pojistném zaměstnance</t>
  </si>
  <si>
    <t>Kontrola nevyplnění dat pro rozklad při nulových náhradách mzdy zúčtované</t>
  </si>
  <si>
    <t>Kontrola nevyplnění dat odpracovaných hodin pro zaměstnání v hlubinném hornictví a rizikové práci</t>
  </si>
  <si>
    <t>10269
10270
10271
10272
10273
10274
10268</t>
  </si>
  <si>
    <t>Pokud (10268) = 0,
pak atributy: (10269, 10270, 10271, 10272, 10273, 10274) nenabývají hodnot
---
10269 Přesčasové hodiny (z odpracovaných)
10270 Počet odpracovaných směn v zaměstnání v hlubinném hornictví  definovaném v § 37b ZDP - uran
10271 Počet odpracovaných směn v zaměstnání v hlubinném hornictví  definovaném v § 37b ZDP - ostatní
10272 Datum dosažení expozice NPE
10273 Počet odpracovaných hodin v rámci rizikové práce (§ 37d odst. 2 ZDP), práce zdravotnického záchranáře (§ 37d odst. 3) a práce člena jednotky HZS podniku (§ 37d odst. 3)  
10274 Kategorizace rizika
10268 Počet odpracovaných hodin</t>
  </si>
  <si>
    <t>Při nulovém počtu odpracovaných hodin se nevyplňují atributy: Přesčasové hodiny (z odpracovaných), Počet odpracovaných směn v zaměstnání v hlubinném hornictví  definovaném v § 37b ZDP - uran, Počet odpracovaných směn v zaměstnání v hlubinném hornictví  definovaném v § 37b ZDP - ostatní, Datum dosažení expozice NPE, Počet odpracovaných hodin v rámci rizikové práce (§ 37d odst. 2 ZDP), práce zdravotnického záchranáře (§ 37d odst. 3) a práce člena jednotky HZS podniku (§ 37d odst. 3), Kategorizace rizika.</t>
  </si>
  <si>
    <t>Kontrola nevyplnění dat pro zúčtovaný příjem - celkem</t>
  </si>
  <si>
    <t>10416
10289
10417
10292
10293
10294
10295
10296
10418
10308
10309
10310
10286</t>
  </si>
  <si>
    <t>Pokud (10286) = 0,
pak atributy: (10289, 10417, 10292, 10293, 10294, 10295, 10296, 10418, 10308, 10309, 10310, 10416) nesmí nabývat hodnot
---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10308 Odměna člena (nerezidenta) orgánu právnické osoby
10309 Skutečně sražená daň podle zvláštní sazby daně / měsíc
10310 Sražená daň podle zvláštní sazby daně z příjmu nerezidenta člena orgánu právnické osoby
10286 Zúčtovaný příjem - celkem</t>
  </si>
  <si>
    <t>Při nulovém zúčtovaném příjmu - celkem se nevyplňují atributy: Zúčtovaný příjem - z toho odměny členů orgánů právnických osob, kteří jsou daňovými nerezidenty.</t>
  </si>
  <si>
    <t>Kontrola vyplnění min. jednoho atributu pro částku vyměřovacího základu zaměstnance, ze které je odváděno pojistné</t>
  </si>
  <si>
    <t>10478
10479
10480
10477</t>
  </si>
  <si>
    <t>Pokud se nejedná o datové scénáře: 
 1) činnosti K až S: 
  (10239) = "K" až "S" nebo, 
  (10239) = "1" až "9" s příznakem (10502) = "Pracovní vztah specifické skupiny"
 2) pěstoun: (10239) = "M",
pak platí kontrola:
když (10477) nabývá hodnoty (je nenulový),
pak musí být vyplněn jeden z následujících atributů: (10478, 10479, 10480)
---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 
10477 Částka vyměřovacího základu zaměstnance, ze které je odváděno pojistné</t>
  </si>
  <si>
    <t>Pokud atribut částka vyměřovacího základu zaměstnance, ze které je odváděno pojistné, nabývá hodnoty, pak musí být vyplněn alespoň jeden z následujících atributů: Částka vyměřovacího základu zaměstnance, která vstupuje do částky vyměřovacího základu zaměstnavatele podle § 5a odst. 1 písm. a) ZPSZ, Částka vyměřovacího základu zaměstnance, která vstupuje do částky vyměřovacího základu zaměstnavatele podle § 5a odst. 1 písm. b) ZPSZ, Částka vyměřovacího základu zaměstnance, která vstupuje do částky vyměřovacího základu zaměstnavatele podle § 5a odst. 1 písm. c) ZPSZ.</t>
  </si>
  <si>
    <t>Kontrola nevyplnění atributů neodpracovaných hodin.</t>
  </si>
  <si>
    <t>10276
10278
10277
10279
10280
10471
10472
10275</t>
  </si>
  <si>
    <t>Pokud je atribut (10275) = 0,
pak atributy: (10276, 10278, 10277, 10279, 10280, 10471, 10472) nesmí nabývat hodnot
---
10276 Počet neodpracovaných hodin s náhradou či nekrácením mzdy
10278 Počet neodpracovaných hodin z důvodu dočasné pracovní neschopnosti, za které je ze strany zaměstnavatele poskytována náhrada mzdy 
10277 Počet neodpracovaných hodin v důsledku dočasné pracovní neschopnosti bez náhrady mzdy hrazené zaměstnavatelem
10279 Počet neodpracovaných hodin v důsledku čerpání dovolené na zotavenou
10280 Počet neodpracovaných hodin v důsledku ošetřování dítěte nebo péče o ně nebo ošetřování jiného člena domácnosti, za které náleží ošetřovné 
10471 Překážky na straně zaměstnance s náhradou mzdy/platu - počet neodpracovaných hodin
10472 Překážky na straně zaměstnavatele - počet neodpracovaných hodin
10275 Celkový počet neodpracovaných hodin</t>
  </si>
  <si>
    <t>Při nulovém celkovém počtu neodpracovaných hodin se nevyplňují atributy: Počet neodpracovaných hodin s náhradou či nekrácením mzdy, Počet neodpracovaných hodin z důvodu dočasné pracovní neschopnosti, za které je ze strany zaměstnavatele poskytována náhrada mzdy, Počet neodpracovaných hodin v důsledku dočasné pracovní neschopnosti bez náhrady mzdy hrazené zaměstnavatelem, Počet neodpracovaných hodin v důsledku čerpání dovolené na zotavenou, Počet neodpracovaných hodin v důsledku ošetřování dítěte nebo péče o ně nebo ošetřování jiného člena domácnosti, za které náleží ošetřovné, Překážky na straně zaměstnance s náhradou mzdy/platu - počet neodpracovaných hodin, Překážky na straně zaměstnavatele - počet neodpracovaných hodin.</t>
  </si>
  <si>
    <t>Kontrola uplatnění slevy na pojistném zaměstnavatele za zaměstnance, za kterého byl oznámen záměr uplatňovat tuto slevu</t>
  </si>
  <si>
    <t>10372
10032</t>
  </si>
  <si>
    <r>
      <t>Sleva na pojistném zaměstnavatele za zaměstnance (10372) = "ANO" náleží zaměstnavateli, jen pokud oznámil ČSSZ záměr uplatňovat tuto slevu za tohoto zaměstnance.
---
10032 Sleva na pojistném zaměstnavatele (Přehled o výši pojistného)</t>
    </r>
    <r>
      <rPr>
        <strike/>
        <sz val="8"/>
        <color theme="1"/>
        <rFont val="Calibri"/>
        <family val="2"/>
        <scheme val="minor"/>
      </rPr>
      <t xml:space="preserve">
</t>
    </r>
    <r>
      <rPr>
        <sz val="8"/>
        <color theme="1"/>
        <rFont val="Calibri"/>
        <family val="2"/>
        <scheme val="minor"/>
      </rPr>
      <t>10372 Sleva na pojistném zaměstnavatele (Průběh pojištění v daném měsíci)</t>
    </r>
  </si>
  <si>
    <t>Zaměstnavatel neoznámil záměr uplatňovat slevu na pojistném zaměstnavatele za zaměstnance.</t>
  </si>
  <si>
    <t>Kontrola na výši slevy na pojistném zaměstnavatele uplatněné v opravném hlášení podaném po zákonné lhůtě</t>
  </si>
  <si>
    <t>10032
10007
10006
10011
10010</t>
  </si>
  <si>
    <t>Pokud se jedná o opravné podání (10007) = "O", podaného po zákonné lhůtě, kontroluje  se:
výše slevy na pojistném v atributu (10032) není vyšší než sleva uplatněná v posledním hlášení zaslaném v zákonné lhůtě
---
10032 Sleva na pojistném zaměstnavatele (Přehled o výši pojistného)
10007 Typ podání
10006 Datum a čas přijetí podání
10010 Měsíc
10011 Rok</t>
  </si>
  <si>
    <t>Opravným hlášením podaným po datu splatnosti pojistného nelze dodatečně uplatnit slevu na pojistném zaměstnavatele, resp. nelze uplatnit vyšší slevu než, která byla uplatněna v posledním hlášení podaném v zákonné lhůtě.</t>
  </si>
  <si>
    <t>Kontrola platnosti záměru ve vztahu k zaměstnání, z něhož je sleva na pojistném zaměstnavatele za zaměstnance uplatňována</t>
  </si>
  <si>
    <t>draft</t>
  </si>
  <si>
    <t>Kontrola na datum od a do (průběh studia) jsou v rámci vykazovaného měsíce</t>
  </si>
  <si>
    <t>10263
10264
10010
10011</t>
  </si>
  <si>
    <t>Platí, že datum od (10263) a datum do (10264) musí být v rámci vykazovaného měsíce definovaném v (10010, 10011).
---   
10263 Datum od
10264 Datum do
10010 Měsíc
10011 Rok</t>
  </si>
  <si>
    <t>Datum od a datum do musí být v rámci vykazovaného měsíce.</t>
  </si>
  <si>
    <t>Kontrola uplatnění slevy na pojistném zaměstnavatele za zaměstnance až po oznámení záměru uplatňovat tuto slevu</t>
  </si>
  <si>
    <t>Sleva na pojistném zaměstnanců v ovocnářství jen z DPP</t>
  </si>
  <si>
    <t>10546
10239</t>
  </si>
  <si>
    <t>Pokud (10239) = "T" až "ZC" (zaměstnání na DPP),
pak může (10546) = "ANO"
---
10546 Sleva na pojistném zaměstnance
10239 Druh činnosti</t>
  </si>
  <si>
    <t>Sleva na pojistném zaměstnanců v ovocnářství a při pěstování zeleniny náleží jen z DPP.</t>
  </si>
  <si>
    <t>Počet zaměstnanců se slevou – pracující důchodci</t>
  </si>
  <si>
    <t>10485
10490</t>
  </si>
  <si>
    <t>Počet zaměstnanců (10485) nesmí být vyšší než ∑ (n) pojistných vztahů, u nichž je v atributu (10490) uvedeno „ANO“.
---
10485 Počet zaměstnanců
10490 Sleva na pojistném</t>
  </si>
  <si>
    <t>Počet zaměstnanců, kteří mají nárok na slevu na pojistném pro pracující důchodce, nemůže být vyšší než počet pojistných vztahů, z nichž je tato sleva uplatňována.</t>
  </si>
  <si>
    <t>Počet zaměstnanců se slevou – ovocnáři</t>
  </si>
  <si>
    <t>10543
10546</t>
  </si>
  <si>
    <t>Počet zaměstnanců (10543) nesmí být vyšší než ∑ (n) pojistných vztahů, u nichž je v atributu (10546) uvedeno „ANO“.
---
10543 Počet zaměstnanců
10546 Sleva na pojistném ovocnáři</t>
  </si>
  <si>
    <t>Počet zaměstnanců, kteří mají nárok na slevu na pojistném zaměstnance v ovocnářství a při pěstování zeleniny, nemůže být vyšší než počet pojistných vztahů (DPP), z nichž je tato sleva uplatňována.</t>
  </si>
  <si>
    <t>Kontrola datumu pojištění od a do v průběhu pojištění v měsíci</t>
  </si>
  <si>
    <t>10354
10355
10011
10010</t>
  </si>
  <si>
    <t xml:space="preserve">Atributy (10354) a (10355) musí být v rámci vykazovaného měsíce, za které bylo podáno měsíční hlášení (10010, 10011).
---
10354 Pojištění od
10355 Pojištění do
10010 Měsíc
10011 Rok
</t>
  </si>
  <si>
    <t>Atributy pojištění od a pojištění do musí být v rámci vykazovaného rozhodného období určeného atributy Měsíc a Rok.</t>
  </si>
  <si>
    <t>Kontrola na celkový počet formulářů v prvním dílčím podání</t>
  </si>
  <si>
    <t>V rámci prvního dílčího podání nabývá atribut (10015) max. 1502 (pojistná část, souhrnná část, 1500 součástí indiv. části).
---
10015 Počet formulářů v balíku dat</t>
  </si>
  <si>
    <t xml:space="preserve">Zadaný počet formulářů neodpovídá maximálnímu počtu formulářů (1502 celkem). </t>
  </si>
  <si>
    <t xml:space="preserve">první dílčí podání vždy obsahuje souhrnnou, pojistnou část  a min. jednu součást indiv. části (povinné části podání, T4 řešeno na úrovni xsd )
</t>
  </si>
  <si>
    <t>Kontrola na celkový počet formulářů v druhém a dalších dílčích podáních</t>
  </si>
  <si>
    <t>V rámci druhého dílčího a následujících dílčích podání nabývá atribut (10015) max. 1500 součástí indiv. části.
---
10015 Počet formulářů v balíku dat</t>
  </si>
  <si>
    <t xml:space="preserve">Zadaný počet formulářů neodpovídá maximálnímu počtu formulářů (1500 celkem). </t>
  </si>
  <si>
    <t>druhé dílčí podání a následující neobsahuje souhrnnou a pojistnou část, obsahuje pouze součástí indiv. části</t>
  </si>
  <si>
    <t>Kód státu zahraniční právnické osoby nebo zahraniční fyzické osoby</t>
  </si>
  <si>
    <t>Hodnota musí být z číselníku
---
10492 Kód státu zahraniční právnické osoby nebo zahraniční fyzické osoby</t>
  </si>
  <si>
    <t>Kontrola na typ formuláře v součásti indiv. části</t>
  </si>
  <si>
    <t>Pokud (10016) = "R" nebo "O",
pak element "formularOsoby" musí v sobě obsahovat jeden z typů formulářů: [bezPriznaku, pestoun, cinnostKS, vezen, mezinarodniPronajemSily, jinyPrijem, ozpTpp, odlozenyPrijem].
---
10016 Typ formuláře</t>
  </si>
  <si>
    <t>V součásti individualizované části pro řádné nebo opravné podání musí být v elementu formularOsoby uveden příslušný typ formuláře (bezPriznaku, pestoun, cinnostKS, vezen, mezinarodniPronajemSily, jinyPrijem, ozpTpp nebo odlozenyPrijem).</t>
  </si>
  <si>
    <t>Vyplnění položky Základ pro výpočet daně</t>
  </si>
  <si>
    <t>V případě nulového základu pro výpočet daně musí být uvedena nula,
tedy (10535) &gt;= 0.
---
10535 Základ pro výpočet daně</t>
  </si>
  <si>
    <t xml:space="preserve">Hodnota musí být vyplněna i v případě nulového základu pro výpočet daně, zároveň nesmí být záporná. </t>
  </si>
  <si>
    <t>Jedinečnost GUID podání</t>
  </si>
  <si>
    <t>10001
10010
10011
10221</t>
  </si>
  <si>
    <t>GUID podání (10001) je jedinečný identifikátor, který je vztažen k rozhodnému období (10011, 10010) a varibilnímu symbolu (10221).
---
10001 GUID podání
10010 Měsíc
10011 Rok
10221 Variabilní symbol</t>
  </si>
  <si>
    <t>V systému nesmí existovat více řádných podání se stejným GUID.</t>
  </si>
  <si>
    <t>Storno podání v rámci tohoto rozhodného období a variabilního symbolu zneplatní GUID. Nové řádné podání musí být identifikováno novým jedinečným GUID.</t>
  </si>
  <si>
    <t>Jedinečnost GUID formuláře</t>
  </si>
  <si>
    <t>10012
10010
10011
10221
10228</t>
  </si>
  <si>
    <t>GUID formuláře (10012) je jedinečný identifikátor, který je vztažen k rozhodnému období (10011, 10010), varibilnímu symbolu (10221), jedné individualizované součásti (10228) v rámci podání s vazbou na GIUD (10001).  
---
10001 GUID podání
10012 GUID formuláře
10010 Měsíc
10011 Rok
10221 Variabilní symbol
10228 ID pracovněprávního vztahu (Identifikátor zaměstnání)</t>
  </si>
  <si>
    <t>V systému nesmí existovat více řádných individualizovaných součástí se stejným GUID v rámci jednoho podání.</t>
  </si>
  <si>
    <t>Storno individualizované součásti zneplatní GUID. Nová řádná individualizovaná součást musí být identifikována novým jedinečným GUID.</t>
  </si>
  <si>
    <t>Kontrola vyplnění dat ELDP</t>
  </si>
  <si>
    <t>10241
10242
10245
10357
10358
10359
10360
10362
10536
10375
10462
10463
10464
10465
10466
10468
10469
10240</t>
  </si>
  <si>
    <t>Pokud není vyplněn atribut (10240),
pak atributy: (10241, 10242, 10245, 10357, 10358, 10359, 10360, 10362, 10536, 10375, 10462, 10463, 10464, 10465, 10466, 10468, 10469) nesmí nabývat hodnot.
---
10241 Platnost kódu od
10242 Platnost kódu do
10245 Vyměřovací základ
10357 Vyloučené doby - doba trvání omluvných důvodů uvedených v § 16 odst. 4 písm. a) a j)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10375 Doby odečítané po důchodovém věku - počet dnů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10240 Kód ELDP</t>
  </si>
  <si>
    <t>Pokud není uveden kód ELDP, nelze vyplňovat údaje o době důchodového pojištění.</t>
  </si>
  <si>
    <t>Pokrytí interakce č. 35</t>
  </si>
  <si>
    <t>Kontrola částí podání ve stronovaném měsíčním hlášení</t>
  </si>
  <si>
    <t>V podání typu storno (10007) = "S" se nesmí nacházet součásti: pvpoj, souhrn, individualizovaná.
---
10007 Typ podání</t>
  </si>
  <si>
    <t>V podání typu storno (celého podání) se nesmí nacházet tyto části: pojistná část, souhrnná část, individualizovaná část.</t>
  </si>
  <si>
    <t>10356
10375
10240
10354
10355
10243</t>
  </si>
  <si>
    <t>Je-li druhá pozice údaje Kód ELDP (10240) různá od "P" a "V" 
 * a zároveň třetí pozice údaje Kód ELDP (10240) různý od "T" 
 * a zároveň Malý rozsah (10243) je roven = "A" nebo třetí pozice údaje kódu je roven "S" nebo první pozice údaje Kód ELDP (10240) je z ("T", "U", "V", "W", "X", "Y", "Z"))
 * a zároveň jsou uvedeny Odečtené doby (10375), 
 pak musí být hodnota údaje Dny započtené (10356) rovna součtu dnů z intervalu od (10354) – do (10355) mínus hodnota údaje Odečtené doby (10375).
---
10356 Počet kalendářních dnů trvání doby důchodového pojištění v daném kalendářním měsíci (Dny započtené)
10375 Oděčtené doby
10240 Kód ELDP
10354 Pojištění od
10355 Pojištění do
10243 Zaměstnání malého rozsahu</t>
  </si>
  <si>
    <t>Roční zúčtování záloh bylo provedeno</t>
  </si>
  <si>
    <t>10321
10322
10323
10420
10421
10422
10423
10424
10425
10426
10430
10539
10540
10541
10542
10454
10455
10441
10442
10443
10444
10445
10446
10447
10448
10449
10450
10451
10320</t>
  </si>
  <si>
    <t>Pokud je atribut (10320) = "NE",
pak atributy: (10321, 10322, 10323, 10420, 10421, 10422, 10423, 10424, 10425, 10426, 10430, 10441, 10442, 10443, 10444, 10445, 10446, 10447, 10448, 10449, 10450, 10451, 10454, 10455, 10539, 10540, 10541, 10542) nesmí nabývat hodnot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10320 Roční zúčtování záloh bylo provedeno</t>
  </si>
  <si>
    <t>Nebylo-li provedeno roční zúčtování záloh, pak nesmí být vyplněny atribut(y) výsledku ročního zúčtování.</t>
  </si>
  <si>
    <t>Pokrytí interakce č. 9</t>
  </si>
  <si>
    <t>Roční zúčtování záloh bylo provedeno v jednom měsíci</t>
  </si>
  <si>
    <t>10320
10010
10011</t>
  </si>
  <si>
    <t>(10320) = "ANO" může být uveden pouze v jednom měsíčním hlášení (v měsíci(10011): 1, 2, 3) za kalendářní  rok (10011).
Např.: pokud je uveden v únoru, pak jej nelze znovu uvést v lednu nebo v březnu.
---
10320 Roční zúčtování záloh bylo provedeno
10010 Měsíc
10011 Rok</t>
  </si>
  <si>
    <t>Roční zúčtování záloh je možné provádět právě jednou za kalendářní rok v měsíci: leden, únor nebo březen.</t>
  </si>
  <si>
    <t>Pořadí pro určení výše daňového zvýhodnění tvoří řadu ve výsledku ročního zúčtování</t>
  </si>
  <si>
    <t>Při vyplňování (10451) nelze uplatnit dítě s vyšším pořadím pokud v daném měsící nejsou uvedeny děti, které jsou uvedeny s nižším pořadím nebo s "N".
---
10451 Pořadí pro určení výše daňového zvýhodnění v jednotlivých měsících</t>
  </si>
  <si>
    <t>Shoda vypočtené zálohy na daň se základem</t>
  </si>
  <si>
    <t>Vypočitané pojistné na soc. zabezpečení neodpovídá úhrnu vyměřovacích základů zaměstnanců.</t>
  </si>
  <si>
    <t>Pojistné na sociální zabezpečení neodpovídá vyměřovacímu základu zaměstnance.</t>
  </si>
  <si>
    <t>Výše měsíčního daň. zvýhodnění na děti</t>
  </si>
  <si>
    <t>Výše uvedené základní slevy na poplatníka neodpovídá legislativnímu předpisu.</t>
  </si>
  <si>
    <t>Výše vypočtené srážkové daně</t>
  </si>
  <si>
    <t>Pozitivní kontrola na vyplnění adekvátních atributů v souhrnné vrstvě zaměstnance</t>
  </si>
  <si>
    <t>10286
10416
10289
10417
10292
10293
10294
10295
10296
10418
10419
10297
10298
10299
10300
10301
10302
10303
10453
10431
10432
10433
10434
10435
10436
10437
10438
10439
10440
10304
10305
10306
10307
10308
10309
10310
10313
10317
10316
10318
10311
10312
10319
10320
10321
10322
10323
10420
10421
10422
10423
10424
10425
10426
10430
10539
10540
10541
10542
10454
10455
10441
10442
10443
10444
10445
10446
10447
10448
10449
10450
10451
10344
10116
10348
10349
10347
10347
10351
10352
10353
10482
10371
10495</t>
  </si>
  <si>
    <t>Pokud je atribut (10495) = "ANO",
pak atributy: (z oblasti "Souhrnná data zaměstnance") musí dle adekvátních povinností nabývat hodnot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t>
  </si>
  <si>
    <t>Pokud je vyplněn primární pracovněprávní vztah zaměstnance, je nutné dle příslušných povinností doplnit hodnoty z oblasti: Souhrnná data zaměstnance.</t>
  </si>
  <si>
    <t>Kontrola datové integrity podání</t>
  </si>
  <si>
    <t>Obecná strukturální chyba validity dat, kdy je na vstupu uvedena hodnota, která není v souladu s očekávanou strukturou nebo pravidly datového modelu (např. nepovolená, nelogická či nečíselníková hodnota)</t>
  </si>
  <si>
    <t>Chyba datové integrity podání</t>
  </si>
  <si>
    <t>Kontrola adekvátních atributů pro výpočet zálohy na daň rezidentů - zálohová daň</t>
  </si>
  <si>
    <t>10307
10309
10416
10535
10239</t>
  </si>
  <si>
    <t>Pro scénář, kdy je vybírána daň zálohou, nelze vyplnit atribut(y) související se srážkovou daní.</t>
  </si>
  <si>
    <t>od 1. 1. 2026 činí limit pro (10535) &gt;= 12500 (pro T-ZC)</t>
  </si>
  <si>
    <t>Kontrola právě jednoho řádného podání</t>
  </si>
  <si>
    <t>10010
10011
10221</t>
  </si>
  <si>
    <t>V systému nesmí existovat více řádných podání k danému rozhodnému období (10011, 10010) a varibilnímu symbolu (10221).
Pozn.: toto neplatí v případě, kdy podání bylo zamítnuto nebo nebylo podáno (po stornu podání).
---
10010 Měsíc
10011 Rok
10221 Variabilní symbol</t>
  </si>
  <si>
    <t>V systému nesmí existovat více řádných podání za jedno rozhodné období.</t>
  </si>
  <si>
    <t>Kontrola nevyplnění údajů při nulovém počtu dnů doby odečítané po dosažení důchodového věku</t>
  </si>
  <si>
    <t>10462
10463
10464
10465
10466
10468
10469
10375</t>
  </si>
  <si>
    <t>Pokud je atribut (10375) = 0,
pak atributy: (10462, 10463, 10464, 10465, 10466, 10468, 10469) nesmí nabývat hodnot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t>
  </si>
  <si>
    <t>Pokud je počet kalendářních dnů doby odečítané po dosažení důchodového věku v měsíci nulový, pak se atributy o této době nevyplňují.</t>
  </si>
  <si>
    <t>Kontrola nevyplnění údajů důvodů při nulové době vyloučených dob</t>
  </si>
  <si>
    <t>10358
10359
10360
10362
10536
10357</t>
  </si>
  <si>
    <t>Pokud je atribut (10357) nevyplněn  nebo (10357) = 0,
pak atributy: (10358, 10359, 10360, 10362, 10536) nesmí nabývat hodnot
---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10357 Vyloučené doby - doba trvání omluvných důvodů uvedených v § 16 odst. 4 písm. a) a j) zákona č. 155/1995 Sb.</t>
  </si>
  <si>
    <t>Pokud nejsou vykázány žádné vyloučené doby, pak se údaje o omluvných důvodech nevyplňují.</t>
  </si>
  <si>
    <t>Kontrola povinnosti uvedení kódu ELDP při započtených dnech důchodového pojištění</t>
  </si>
  <si>
    <t>Pokud (10356) &gt; 0,
pak (10240) musí nabývat hodnot.
---
10240 Kód ELDP
10356 Počet kalendářních dnů trvání doby důchodového pojištění v daném kalendářním měsíci (Započtené dny)</t>
  </si>
  <si>
    <t>Pokud jsou vyplněny započtené dny důchodového pojištění, musí být uveden i kód ELDP.</t>
  </si>
  <si>
    <t>Typ Odloženého příjmu</t>
  </si>
  <si>
    <t>Hodnota musí být z číselníku.
---
10548 Typ Odloženého příjmu</t>
  </si>
  <si>
    <t>Povinnost atributu primární pracovněprávní vztah zaměstnance v jednotlivých dat. scénářích</t>
  </si>
  <si>
    <t>Ve formuláři chybí povinný atribut primární pracovněprávní vztah zaměstnance.</t>
  </si>
  <si>
    <t>Časové omezení uplatnění slevy na pojistném (01–03/2026)</t>
  </si>
  <si>
    <t>10006
10032
10016</t>
  </si>
  <si>
    <t xml:space="preserve">Pokud je (10016) = "R" a současně (10032) &gt; 0 a (10006) &gt; 30. 6. 2026, pak slevu na pojistném nelze uplatnit. Platí jen pro podání za měsíce 01-03/2026.
---
10006 Datum a čas přijetí podání
10032 Sleva na pojistném zaměstnavatele
10016 Typ formuláře
</t>
  </si>
  <si>
    <t>Slevu na pojistném zaměstnavatele za měsíce leden, únor a březen 2026 uplatňuje zaměstnavatel jejím odečtením od pojistného. Nedílnou součástí je však vykázání uplatněné slevy v měsíčním hlášení za tyto měsíce v souladu s platnou právním úpravou, tj. tato měsíční hlášení měla být podána nejpozději do 30. 6. 2026. Vykázání slevy na pojistném zaměstnavatele po uplynutí této lhůty nelze považovat za její řádné uplatnění.</t>
  </si>
  <si>
    <t>Kontrola ztotožnění</t>
  </si>
  <si>
    <t xml:space="preserve">10053
10054
10056
10223
10239
10221
</t>
  </si>
  <si>
    <t>Kontrola ztotožnění dle identifikace (10053, 10054, 10056, 10223, 10239, 10221)
---
10053 Příjmení
10054 Jméno
10056 Datum narození
10223 Datum nástupu do zaměstnání
10239 Druh činnosti
10221 Variabilní symbol</t>
  </si>
  <si>
    <t>Dle identifikačních údajů nedošlo na systémech ČSSZ ke ztotožnění.</t>
  </si>
  <si>
    <t>Kontrola správnosti atributu Obec</t>
  </si>
  <si>
    <t>Hodnota atributu Obec musí být z číselníku CISOB
---
10229 Obec</t>
  </si>
  <si>
    <t>Hodnota atributu Obec neodpovídá tvaru v číselníku.</t>
  </si>
  <si>
    <t>CISOB</t>
  </si>
  <si>
    <t>1.4.1.4</t>
  </si>
  <si>
    <t xml:space="preserve">Obecná kontrola povinnosti vyplnění položky pro </t>
  </si>
  <si>
    <t>Kontrola vyplnění všech povinných položek</t>
  </si>
  <si>
    <t>individuální dle konkrétního atributu</t>
  </si>
  <si>
    <t>Obecná kontrola u všech editovatelných položek dle definovaných datových typů</t>
  </si>
  <si>
    <t>Kontrola všech editovatelných položek na definovaný datový typ</t>
  </si>
  <si>
    <t>1.4.1.5</t>
  </si>
  <si>
    <t>Nekritická kontrola datové integrity podání</t>
  </si>
  <si>
    <t>Nekritická obecná strukturální chyba validity dat, kdy je na vstupu uvedena hodnota, která není v souladu s očekávanou strukturou nebo pravidly datového modelu.</t>
  </si>
  <si>
    <t>Nekritická chyba datové integrity podání</t>
  </si>
  <si>
    <t>ID kontroly</t>
  </si>
  <si>
    <t>Název konstanty</t>
  </si>
  <si>
    <t>2025-01</t>
  </si>
  <si>
    <t>2026-01</t>
  </si>
  <si>
    <t>2027-01</t>
  </si>
  <si>
    <t>2028-01</t>
  </si>
  <si>
    <t>8, 315</t>
  </si>
  <si>
    <t>pojistné za zaměstnavatele (10024, 10478)</t>
  </si>
  <si>
    <t>0.248</t>
  </si>
  <si>
    <t>10, 315</t>
  </si>
  <si>
    <t>Pojistné za zaměstnavatele (10026, 10479)</t>
  </si>
  <si>
    <t>0.298 </t>
  </si>
  <si>
    <t>167, 315</t>
  </si>
  <si>
    <t>Pojistné za zaměstnavatele (10484, 10480)</t>
  </si>
  <si>
    <t>Sleva na pojistném(uváděno v procentech)</t>
  </si>
  <si>
    <t>Pojistné za zaměstnance - sazbu pojistného na důchodové pojištění placenou zaměstnancem</t>
  </si>
  <si>
    <t>Pojistné za zaměstnance - sazbu pojistného na důchodové pojištění placenou zaměstnancem (delta)</t>
  </si>
  <si>
    <t>Úhrn slev na pojistném zaměstnanců - Sazbu slevy na pojistném na sociální zabezpečení podle § 7a zákona č. 589/1992 Sb</t>
  </si>
  <si>
    <t>Úhrn slev na pojistném zaměstnanců - Sazbu slevy na pojistném na sociální zabezpečení podle § 7a zákona č. 589/1992 Sb (delta)</t>
  </si>
  <si>
    <t>Maximální možný počet odpracovaných hodin</t>
  </si>
  <si>
    <t>245, 325</t>
  </si>
  <si>
    <t>Rozhodná hranice příjmu pro účast na pojištění u ZMR (zaměstnání malého rozsahu)</t>
  </si>
  <si>
    <t>Rozhodná hranice pro vznik účasti na pojištění u DPP</t>
  </si>
  <si>
    <t>Průměrná mzda dle § 23b odst. 4 ZPSZ zaokrouhlená na celou pětisetkorunu dolů</t>
  </si>
  <si>
    <t>DATUM ZMĚNY</t>
  </si>
  <si>
    <t>VERZE</t>
  </si>
  <si>
    <t>ZMĚNOVÝ POŽADAVEK</t>
  </si>
  <si>
    <t>ID KONTROLY</t>
  </si>
  <si>
    <t>NÁZEV
KONROLY</t>
  </si>
  <si>
    <t>DOTČENÝ
SYSTÉM</t>
  </si>
  <si>
    <t>TYP ZMĚNY
[změna kontroly | odstranění kontroly | přidání kontroly | změna]</t>
  </si>
  <si>
    <t>POPIS ZMĚNY</t>
  </si>
  <si>
    <t>změna kontroly</t>
  </si>
  <si>
    <r>
      <t xml:space="preserve">10030 Počet zaměstnanců
10371 Zdravotní pojištění
</t>
    </r>
    <r>
      <rPr>
        <strike/>
        <sz val="8"/>
        <color theme="1"/>
        <rFont val="Calibri"/>
        <family val="2"/>
        <scheme val="minor"/>
      </rPr>
      <t>10372 Sleva na pojistném</t>
    </r>
    <r>
      <rPr>
        <sz val="8"/>
        <color theme="1"/>
        <rFont val="Calibri"/>
        <family val="2"/>
        <scheme val="minor"/>
      </rPr>
      <t xml:space="preserve">
změna těla funkce, kontrola počtu zam. s příznakem 10372 = ANO, že je menší rovno 10030 zam. Celkem</t>
    </r>
  </si>
  <si>
    <t>Kontrola úhrnu vyměřovacích základů zaměstnanců, které vstupují do částky vyměřovacího základu zaměstnavatele podle § 5a odst. 1 písm. a) ZPSZ</t>
  </si>
  <si>
    <t>odstranění kontroly</t>
  </si>
  <si>
    <t>duplicita s id 7</t>
  </si>
  <si>
    <t>Kontrola úhrnu vyměřovacího základu zaměstnance, která vstupuje do částky vyměřovacího základu zaměstnavatele podle § 5a odst. 1 písm. b) ZPSZ</t>
  </si>
  <si>
    <t>duplicita s id 9</t>
  </si>
  <si>
    <t>Kontrola úhrnu vyměřovacího základu zaměstnance, která vstupuje do částky vyměřovacího základu zaměstnavatele podle § 5a odst. 1 písm. c) ZPSZ</t>
  </si>
  <si>
    <t>duplicita s id 142</t>
  </si>
  <si>
    <t>Kontrola úhrnu pojistného za zaměstnance</t>
  </si>
  <si>
    <t>duplicita s id 12</t>
  </si>
  <si>
    <t>Počet zaměstnanců, za které zaměstnavatel uplatňuje slevu na pojistném zaměstnavatele</t>
  </si>
  <si>
    <t>duplicita s id 1</t>
  </si>
  <si>
    <r>
      <t xml:space="preserve">změna chyb. hlášky "Atribut [XY] může být uveden jen v </t>
    </r>
    <r>
      <rPr>
        <strike/>
        <sz val="8"/>
        <color theme="1"/>
        <rFont val="Calibri"/>
        <family val="2"/>
        <scheme val="minor"/>
      </rPr>
      <t>prosincovém</t>
    </r>
    <r>
      <rPr>
        <sz val="8"/>
        <color theme="1"/>
        <rFont val="Calibri"/>
        <family val="2"/>
        <scheme val="minor"/>
      </rPr>
      <t>lednovém podání."</t>
    </r>
  </si>
  <si>
    <r>
      <t xml:space="preserve">změna chyb. hlášky - Sjednaný místo </t>
    </r>
    <r>
      <rPr>
        <strike/>
        <sz val="8"/>
        <color theme="1"/>
        <rFont val="Calibri"/>
        <family val="2"/>
        <scheme val="minor"/>
      </rPr>
      <t>Stanovený</t>
    </r>
  </si>
  <si>
    <t>přidán rok (10011) kvůli vyhodnocení přestupných roků</t>
  </si>
  <si>
    <t>přidání sloupce pro identifikaci prevalidace na straně e-portálu</t>
  </si>
  <si>
    <t>Změna kategorie kontroly z F4 na T5</t>
  </si>
  <si>
    <t>Změna kategorie kontroly z F4 na T6</t>
  </si>
  <si>
    <t>Změna kategorie kontroly z F4 na T5, změna chybové hlášky z "Variabilní symbol není vyplněn."</t>
  </si>
  <si>
    <t>Finanční úřad</t>
  </si>
  <si>
    <t>přidání kontroly</t>
  </si>
  <si>
    <t>přidání kontrol struktury</t>
  </si>
  <si>
    <t>Struktura storno hlášení</t>
  </si>
  <si>
    <t>Kontrola uplatnění slevy za zaměstnance u jednoho zaměstnavatele je pouze jednou</t>
  </si>
  <si>
    <t>vylepšen detail kontroly  (p. MS)</t>
  </si>
  <si>
    <t>Kontrola uplatnění slevy za zaměstnance u jednoho zaměstnavatele, je pouze jednou.</t>
  </si>
  <si>
    <t>Kontrola konzistence klíčů GUID, ikmpsv, idppv v části individualizované části při změně dat</t>
  </si>
  <si>
    <t>Kontrola vyplnění atributů ke kolektivním smlouvám, při neexistenci smlouvy</t>
  </si>
  <si>
    <t>Kontrola vyplnění atributů ke kolektivním smlouvám, při neexistenci smlouvy (podnět M. Hal.) - logická kontrola</t>
  </si>
  <si>
    <t>na základě telka s pí. Madarovou a pí Kotíkovou, potvrzeno a odsouhlaseno přídání art.: 10357, 10360, 10362 a nově 10463</t>
  </si>
  <si>
    <t>oprava detailu, oprava chyb. Hlášky (M. Hal.)</t>
  </si>
  <si>
    <t>logická kontrola</t>
  </si>
  <si>
    <t>vylepšen detail kontroly  (M. Sm.)</t>
  </si>
  <si>
    <t>po konzultaci s M. Kal. uveden větší detail kontroly</t>
  </si>
  <si>
    <r>
      <t xml:space="preserve">Počet zaměstnanců, za které zaměstnavatel uplatňuje slevu na pojistném s vyplněnými údaji jednotlivých zaměstnanců </t>
    </r>
    <r>
      <rPr>
        <strike/>
        <sz val="8"/>
        <color rgb="FF000000"/>
        <rFont val="Calibri"/>
        <family val="2"/>
        <scheme val="minor"/>
      </rPr>
      <t>(10371</t>
    </r>
    <r>
      <rPr>
        <sz val="8"/>
        <color rgb="FF000000"/>
        <rFont val="Calibri"/>
        <family val="2"/>
        <scheme val="minor"/>
      </rPr>
      <t>10372) = "ANO" musí být &lt;= Počet zaměstnanců (10030).</t>
    </r>
  </si>
  <si>
    <t>přidáno, inicioval TH a JK
Atributy (10372), (10373), (10374) mohou nabývat hodnot jen, když (10239) je v rozmezí 1 až 9.
---
10372 Sleva na pojistném zaměstnavatele
10373 Rozsah kratší pracovní/služební doby
10374 Důvod uplatnění slevy
10239 Druh činnosti</t>
  </si>
  <si>
    <t xml:space="preserve">přidána vstupní podmínka (10239) = 1 až 9
na základě konzultace p. DM a TH
</t>
  </si>
  <si>
    <t>přidána vstupní podmínka (10239) = 1 až 9
na základě konzultace p. DM a TH</t>
  </si>
  <si>
    <t>formalita, úprava seznamu atributů</t>
  </si>
  <si>
    <t>přidán větší detail kontroly, přidána vstupní podmínka
na základě konzultace p. DM a TH</t>
  </si>
  <si>
    <t>Rozsah kratší pracovní/služební doby je max 30</t>
  </si>
  <si>
    <t>odstraněna kontrola 212, byla redundantní s 45</t>
  </si>
  <si>
    <t>kontrola nahrazena id 240</t>
  </si>
  <si>
    <t>detail pro storno celého podání</t>
  </si>
  <si>
    <t>detail pro storno celého podání - paritní kontrola</t>
  </si>
  <si>
    <t xml:space="preserve">změna popisu, hlášky, změna podmínky
</t>
  </si>
  <si>
    <t>iniciováno FS ZP14</t>
  </si>
  <si>
    <t>přejmenování atr. 10356</t>
  </si>
  <si>
    <t>Chybný podíl zahraničního kapitálu</t>
  </si>
  <si>
    <t>10404 odstraněno</t>
  </si>
  <si>
    <t>Kontrola na Zúčtovaný příjem - z toho příjem za bezplatné používání motorového vozidla</t>
  </si>
  <si>
    <t>10415 odstraněno z atributů (na základě redukce DS), tedy smazání kontroly</t>
  </si>
  <si>
    <t>Země původu podle velikosti</t>
  </si>
  <si>
    <t>10405,10406 odstraněno z atributů</t>
  </si>
  <si>
    <t>10405 odstraněno z atributů</t>
  </si>
  <si>
    <t>10406 odstraněno z atributů</t>
  </si>
  <si>
    <t>10215, 10216, 10217, 10218, 10219 odstraněno z atributů  (na základě redukce DS)</t>
  </si>
  <si>
    <t>Kontrola vyplnění atributů ke kolektivním smlouvám</t>
  </si>
  <si>
    <t>10218, 10217 odstraněno z atributů  (na základě redukce DS)</t>
  </si>
  <si>
    <t>oprava datového atributu, oprava podmínky</t>
  </si>
  <si>
    <t>formalita, úprava typ formuláře, na základě revize FS, vyjádření AK, email komunikace 11.4.2025</t>
  </si>
  <si>
    <t>změna názvu kontroly a atributu v těle kontroly, nyní nepropustná kontrola, na základě revize FS, vyjádření AK, email komunikace 11.4.2025</t>
  </si>
  <si>
    <t>Kontrola na Zúčtovaný příjem - z toho peněžní příjmy</t>
  </si>
  <si>
    <t>komunikace pí. Sýk. - na základě revize FS, vyjádření AK, email komunikace 11.4.2025</t>
  </si>
  <si>
    <t>Kontrola na Zúčtovaný příjem - z toho nepeněžní příjmy / naturální mzda</t>
  </si>
  <si>
    <t>změna chyb. hlášky, na základě revize FS, vyjádření AK, email komunikace 11.4.2025</t>
  </si>
  <si>
    <t>přidání kontroly 110, na základě revize FS, vyjádření AK, email komunikace 11.4.2025</t>
  </si>
  <si>
    <t>nekontrolujeme 10450 Průkaz ZTP/P v jednotlivých měsících, na základě revize FS, vyjádření AK, email komunikace 11.4.2025</t>
  </si>
  <si>
    <t>změna názvu, chyb. hl., detailního  popisu, na základě revize FS, vyjádření AK, email komunikace 11.4.2025</t>
  </si>
  <si>
    <t>vyřazení 10439 z kontroly</t>
  </si>
  <si>
    <t>změna systému kontroly, změna propustnosti</t>
  </si>
  <si>
    <t>Prohlášení poplatníka - alespoň jedna sleva</t>
  </si>
  <si>
    <t>duplikovaná kontrola 242-249</t>
  </si>
  <si>
    <t>Kontrola zúčtovaného příjmu</t>
  </si>
  <si>
    <t>změna chyb. hlášky</t>
  </si>
  <si>
    <t>na základě revize FS, vyjádření AK, email komunikace 11.4.2025</t>
  </si>
  <si>
    <t>iniciováno JMHZ, strukturální kontrola</t>
  </si>
  <si>
    <t>formalita, oprava atributů</t>
  </si>
  <si>
    <t>změna typu hlášení, na základě revize FS, vyjádření AK, email komunikace 11.4.2025</t>
  </si>
  <si>
    <t>změna na původní hodnoty, revize JHMZ / JD</t>
  </si>
  <si>
    <t>1.4 final</t>
  </si>
  <si>
    <t>Kontrola Úhrn vyměřovacích základů zaměstnanců, za které zaměstnavatele uplatňuje slevu na pojistném zaměstnavatele</t>
  </si>
  <si>
    <t>duplicita s 207</t>
  </si>
  <si>
    <t>Úhrn vyměřovacích základů zaměstnanců, kteří mají nárok na slevu na pojistném zaměstnance</t>
  </si>
  <si>
    <t>duplicita s 213</t>
  </si>
  <si>
    <t>Chybějící dílčí podání</t>
  </si>
  <si>
    <t>29.4.2025 - Soukup Hrušková / Myslivcová / Kalinič us</t>
  </si>
  <si>
    <t>Maximální možný odpracovaný počet hodin v měsíci pro DPČ
S ohledem na max. možný počet týdnů v měsíci (5) je limit nastaven na: 5*20 (tj. poloviční týdenní úvazek 40:2=20) = 100</t>
  </si>
  <si>
    <t>podbnět od HRIS, po konzultaci pí. Kleňhová - pokyn k odstranění</t>
  </si>
  <si>
    <t>Maximální možný odpracovaný počet hodin v měsíci pro DPP
S ohledem na max. možný počet týdnů v měsíci (5) je limit nastaven na: 5*40 (tj. max. počet odpracovaných hodin týdně bez přesčasů) = 200</t>
  </si>
  <si>
    <t>podbnět od HRIS, po konzultaci pí. Kle. - pokyn k odstranění</t>
  </si>
  <si>
    <t>29.4.2025 - SH / PM / MK</t>
  </si>
  <si>
    <t>formalita - oprav atributů</t>
  </si>
  <si>
    <t>Kontrola adekvátních atributů pro výpočet srážkové daňe rezidentů bez prohlášení poplatníka - srážkova daň</t>
  </si>
  <si>
    <t>po revizi VerZ, AKr, HKy (04.09.2025) - změněna podmína mezi 2a 2b je AND</t>
  </si>
  <si>
    <t>Celkový počet neodpracovaných hodin</t>
  </si>
  <si>
    <t>po konzultaci pí. JK, Kl - odstraněno (dotaz č. 135)</t>
  </si>
  <si>
    <t>ZP_TECH_POPIS_018</t>
  </si>
  <si>
    <t>pro ZP018 zpracování přídána kontrola</t>
  </si>
  <si>
    <t>do kontroly uvedený poivnné atributy: 10420, 10454, 10231, 10232, 10233</t>
  </si>
  <si>
    <t>změna kategorie kontroly, přidána pozn. + atribut</t>
  </si>
  <si>
    <t>po kontrole přidání dalších atributů: 10439, 10453</t>
  </si>
  <si>
    <t>po konzultaci p. Sl., v rámci kontroly a přídání dalších logických kontrol jsme kontrolu přidali</t>
  </si>
  <si>
    <t>ZP_TECH_POPIS_033</t>
  </si>
  <si>
    <t>v rámci ZP_TECH_POPIS_033 odstranění atr. 10278, komunikace Kleňhová M. 20.03.2025</t>
  </si>
  <si>
    <t>po konzultaci s DIS, tato kontrola, která byla uvedena spíše pro forma odstranena</t>
  </si>
  <si>
    <t>formání změna textace kontroly, na základě diskuse s DIS</t>
  </si>
  <si>
    <t>po zapracování revize p. DM - odstranění ostré nerovnosti</t>
  </si>
  <si>
    <r>
      <t xml:space="preserve">po zapracování revize p. DM - </t>
    </r>
    <r>
      <rPr>
        <strike/>
        <sz val="8"/>
        <color theme="1"/>
        <rFont val="Calibri"/>
        <family val="2"/>
        <scheme val="minor"/>
      </rPr>
      <t>10245</t>
    </r>
    <r>
      <rPr>
        <sz val="8"/>
        <color theme="1"/>
        <rFont val="Calibri"/>
        <family val="2"/>
        <scheme val="minor"/>
      </rPr>
      <t xml:space="preserve"> nahrazní 10477</t>
    </r>
  </si>
  <si>
    <t>po zapracování revize p. DM - zjednodušení kontroly</t>
  </si>
  <si>
    <t>po zapracování revize p. DM - přidání podmínky  je-li atribut 10372 = "ANO"</t>
  </si>
  <si>
    <t>při konzultaci s p. DM - změněna formulace</t>
  </si>
  <si>
    <t>po zapracování revize p. DM - přidání pozn. v závorce se zaokrouhlením</t>
  </si>
  <si>
    <t>po konzultaci s p. DM - oprava výpočtového parametru - přídání do byz konstant</t>
  </si>
  <si>
    <t>doplněni pole Typ formuláře, odstranění ostré nerovnosti z podmínky</t>
  </si>
  <si>
    <t>ZP_TECH_POPIS_016, _017</t>
  </si>
  <si>
    <t>Musí být uvedena alespoň jedna z hodnot výše exekučních nebo výše insolvenčních srážek.</t>
  </si>
  <si>
    <t>atributy 10496, 10499 - odstraněny v DS - ZP_TECH_POPIS_016,  ZP_TECH_POPIS_017</t>
  </si>
  <si>
    <t>po konzultaci s p. DM - 24.06.2025 - změna podmínky</t>
  </si>
  <si>
    <t>po konzultaci s p. DM - 24.06.2025 - změna hlášky</t>
  </si>
  <si>
    <t>po konzultaci s p. Mar. - 24.06.2025 - změna podmínky</t>
  </si>
  <si>
    <t>po revizi (přidání sloupce Gestor, atr. 10287 vymazán z DS (changelog 4.4.2025)) - kontrola odstraněna</t>
  </si>
  <si>
    <t>po revizi s p. Mar. (email) - odstraněna idk 231</t>
  </si>
  <si>
    <t>přidání sloupce Gestor</t>
  </si>
  <si>
    <t>oprava chyby - změna atr. sloupec C - formalita (přidání 10243)</t>
  </si>
  <si>
    <r>
      <t xml:space="preserve">oprava chyby - formalita, znění podmínky </t>
    </r>
    <r>
      <rPr>
        <strike/>
        <sz val="8"/>
        <color theme="1"/>
        <rFont val="Calibri"/>
        <family val="2"/>
        <scheme val="minor"/>
      </rPr>
      <t>[0]</t>
    </r>
  </si>
  <si>
    <t>po revizi s p. Mar. (email) - změna atr. sloupec C - formalita</t>
  </si>
  <si>
    <t>Je třeba vyplnit alespoň jeden typ vyměřovacího základu zaměstnavatele podle § 5a odst. 1 písm. a, b nebo c</t>
  </si>
  <si>
    <t>po revizi, přepracování formálního znění
+ přídání atr 10502 + příznak pro DIS sloupec R</t>
  </si>
  <si>
    <t>po revizi s p. Mar. (email) / p. Hav. - odstraněna idk 202</t>
  </si>
  <si>
    <t>Není vyplněn údaj Vyměřovací základ.</t>
  </si>
  <si>
    <t>po revizi s pí. Mad. (email FW: kontrola idk 50) - přidání ostré nerovnosti v podmínce</t>
  </si>
  <si>
    <t>oprava - formalita - přidání atributů do sloupce seznam id atributů</t>
  </si>
  <si>
    <t>po konzultaci p. Rí. - zpřesněna podmínka</t>
  </si>
  <si>
    <t>odstranění parametru</t>
  </si>
  <si>
    <t>po revizi, odstraněn parametr z kontroly, která byla odstraněna</t>
  </si>
  <si>
    <t>po revizi, odstraněn parametr z kontroly, která byla odstraněna - sheet Parametrické konstanty</t>
  </si>
  <si>
    <t>ZP_TECH_POPIS_042</t>
  </si>
  <si>
    <r>
      <t xml:space="preserve">Úprava názvu atributu 10339, Původní název: </t>
    </r>
    <r>
      <rPr>
        <strike/>
        <sz val="8"/>
        <color theme="1"/>
        <rFont val="Calibri"/>
        <family val="2"/>
        <scheme val="minor"/>
      </rPr>
      <t>Náhrady za mzdy za svátky</t>
    </r>
    <r>
      <rPr>
        <sz val="8"/>
        <color theme="1"/>
        <rFont val="Calibri"/>
        <family val="2"/>
        <scheme val="minor"/>
      </rPr>
      <t>, Nový název: Náhrady za svátky</t>
    </r>
  </si>
  <si>
    <t>Úprava_Změna názvu atributu ID 10356 Počet kalendářních dnů doby důchodového pojištění v daném kalendářním měsíci</t>
  </si>
  <si>
    <t>ZP_TECH_POPIS_039</t>
  </si>
  <si>
    <r>
      <t xml:space="preserve">Úprava názvu atributu 10259, Původní název: </t>
    </r>
    <r>
      <rPr>
        <strike/>
        <sz val="8"/>
        <color theme="1"/>
        <rFont val="Calibri"/>
        <family val="2"/>
        <scheme val="minor"/>
      </rPr>
      <t>Stanovený fond pro danou profesi (v hodinách měsíčně)</t>
    </r>
    <r>
      <rPr>
        <sz val="8"/>
        <color theme="1"/>
        <rFont val="Calibri"/>
        <family val="2"/>
        <scheme val="minor"/>
      </rPr>
      <t>, Nový název: Pracovní doba stanovená pro danou profesi (v hodinách měsíčně)</t>
    </r>
  </si>
  <si>
    <t>ZP_TECH_POPIS_040</t>
  </si>
  <si>
    <r>
      <t xml:space="preserve">Úprava názvu atributu 10260 , Původní název: </t>
    </r>
    <r>
      <rPr>
        <strike/>
        <sz val="8"/>
        <color theme="1"/>
        <rFont val="Calibri"/>
        <family val="2"/>
        <scheme val="minor"/>
      </rPr>
      <t>Sjednaný fond pracovní doby (v hodinách měsíčně)</t>
    </r>
    <r>
      <rPr>
        <sz val="8"/>
        <color theme="1"/>
        <rFont val="Calibri"/>
        <family val="2"/>
        <scheme val="minor"/>
      </rPr>
      <t>, Nový název: Pracovní doba sjednaná (v hodinách měsíčně)</t>
    </r>
  </si>
  <si>
    <t>ZP_TECH_POPIS_043</t>
  </si>
  <si>
    <r>
      <t xml:space="preserve">změna názvu atr. 10344 na Čistý příjem </t>
    </r>
    <r>
      <rPr>
        <strike/>
        <sz val="8"/>
        <color theme="1"/>
        <rFont val="Calibri"/>
        <family val="2"/>
        <scheme val="minor"/>
      </rPr>
      <t>Čistá mzda</t>
    </r>
  </si>
  <si>
    <t>ZP_TECH_POPIS_016</t>
  </si>
  <si>
    <t>odstranění atr. 10496 z kontroly</t>
  </si>
  <si>
    <t>ZP_TECH_POPIS_017</t>
  </si>
  <si>
    <t>odstranění atr. 10499 z kontroly</t>
  </si>
  <si>
    <t>po revizi JK, změna podmínky</t>
  </si>
  <si>
    <t>ZP_TECH_POPIS_019</t>
  </si>
  <si>
    <t xml:space="preserve">změna podmínky kontroly, přidání poznámky
</t>
  </si>
  <si>
    <t>po revizi JK, změna podmínky, přidání 3 kódů ZA, ZB, ZC</t>
  </si>
  <si>
    <t>reformulace podmínky kontroly</t>
  </si>
  <si>
    <t>reformulace: názvu kontroly, poznámky, vstup. atributů</t>
  </si>
  <si>
    <t>ZP_TECH_POPIS_052</t>
  </si>
  <si>
    <t>Úprava názvu atributu 10310  
Současný název: Sražená daň podle zvláštní sazby daně z příjmu nerezidenta člena orgánu právnické osoby 
Nový název: Sražená záloha na daň z příjmu nerezidenta člena orgánu právnické osoby</t>
  </si>
  <si>
    <t>Kontrola adekvátních atributů pro výpočet zálohy na daň rezidentů bez prohlášení poplatníka - zálohová daň</t>
  </si>
  <si>
    <t>Úhrn vyměřovacích základů zaměstnanců se slevou</t>
  </si>
  <si>
    <t>redundance s idk 207</t>
  </si>
  <si>
    <t>ZP_TECH_POPIS_009, ZP_TECH_POPIS_049</t>
  </si>
  <si>
    <t>Kontrola vyplnění vyloučených dob dle v § 16 odst. 4 písm</t>
  </si>
  <si>
    <t>přidán atribut 10536 do sčítanců a změněno znaménko</t>
  </si>
  <si>
    <t>ZP_TECH_POPIS_010</t>
  </si>
  <si>
    <t>Kontrola existence max. jednoho primárního PPV za OIČ v rámci zaměstnavatele (celé IČO)</t>
  </si>
  <si>
    <t>po interní konzultaci k ZP010 - odstraněno na základě požadavku FS</t>
  </si>
  <si>
    <t>Kontrola existence min. jednoho primárního PPV za OIČ v rámci zaměstnavatele (celé IČO)</t>
  </si>
  <si>
    <t>změna poznámky, kategorie kontroly smazána</t>
  </si>
  <si>
    <t>ZP_TECH_POPIS_009</t>
  </si>
  <si>
    <t>Vyloučené doby &lt; = údaji Dny započtené</t>
  </si>
  <si>
    <t>po odstranění atr. 10244</t>
  </si>
  <si>
    <t>Vyloučené doby je prázdný, pokud druhý znak údaje Kód ELDP = P</t>
  </si>
  <si>
    <t>Doby odečtené nevyplňovat, pokud druhý znak údaje Kód ELDP = P</t>
  </si>
  <si>
    <t>po odstranění atr. 10246</t>
  </si>
  <si>
    <t>Pokud Doby odečtené jsou uvedeny, pak 2. znak Kód ELDP = D</t>
  </si>
  <si>
    <t>Odečtené doby &gt;= Vyloučené doby</t>
  </si>
  <si>
    <t>po odstranění atr. 10244 a 10246 změna atributů a těla podmínky</t>
  </si>
  <si>
    <t>odstranění atr. 10467</t>
  </si>
  <si>
    <t>změněno znaménko, přídání podpodmínky</t>
  </si>
  <si>
    <t>ZP_TECH_POPIS_030</t>
  </si>
  <si>
    <t>v rámci ZP_TECH_POPIS_030 přidána interakční negativní kontrola - pro IN32</t>
  </si>
  <si>
    <t>ZP_TECH_POPIS_015</t>
  </si>
  <si>
    <t>Kontrola věku dítěte pro uplatnění - I (výsledek ročního zúčtování sleva na manžela/manželku)</t>
  </si>
  <si>
    <t>přídání kontroly</t>
  </si>
  <si>
    <t>ZP_TECH_POPIS_048</t>
  </si>
  <si>
    <t>přídání atr. do těla podmínky</t>
  </si>
  <si>
    <t>Vypnění výše slevy na pojistném zaměstnance pro ovocnářství a pěstování zeleniny</t>
  </si>
  <si>
    <t>změna znaménka kontroly (MOu-235)</t>
  </si>
  <si>
    <t>Odpovídající výše slevy na pojistném zaměstnance</t>
  </si>
  <si>
    <t>Kontrola věku dítěte pro uplatnění - II (výsledek ročního zúčtování sleva na manžela/manželku)</t>
  </si>
  <si>
    <t>ZP_TECH_POPIS_031</t>
  </si>
  <si>
    <t>ZP_TECH_POPIS_032</t>
  </si>
  <si>
    <t>ZP_TECH_POPIS_035</t>
  </si>
  <si>
    <t>ZP_TECH_POPIS_046</t>
  </si>
  <si>
    <t>Kontrola sumace částek vyměřovacího základu zaměstnance</t>
  </si>
  <si>
    <t>ZP_TECH_POPIS_045</t>
  </si>
  <si>
    <t>Kontrola nevyplnění atributů pojištění a vyměřovacího základu.</t>
  </si>
  <si>
    <t>Kontrola slev při nulový počet dnů podle § 16 odst. 4 písm. j) zákona č. 155/1995 Sb.</t>
  </si>
  <si>
    <t>po revizi JDv, LRid - přidání na cJMHZ</t>
  </si>
  <si>
    <t>10/15/20225</t>
  </si>
  <si>
    <t xml:space="preserve">Bezvadná individualizovaná část </t>
  </si>
  <si>
    <t>po revizi JDv, PMys, JHol - odstranění kontroly</t>
  </si>
  <si>
    <t>po revizi JDv, VZi, LRi - zkrácení chyb. hl.</t>
  </si>
  <si>
    <t>změna vstupní podmínku pro verzi 1.4, atribut 10356 (náhrada za SIT01 - nyní IN35)</t>
  </si>
  <si>
    <t>změna parametru ve výpočtu (LRi-07/29/2025)</t>
  </si>
  <si>
    <t>objevena chyba (JLo) - atr.: 10287, 10288 byly odstraněny 4.4.2025</t>
  </si>
  <si>
    <t>Struktura storno hlášení (celého podání)</t>
  </si>
  <si>
    <t>nález testování 13135 - oprava kontroly MH idk 240</t>
  </si>
  <si>
    <t>revize DMa, změna textace chyb. hl., přidán atr do seznamu atributů</t>
  </si>
  <si>
    <t>revize DMa, změna textace chyb. hl.</t>
  </si>
  <si>
    <t>ID pracovněprávního vztahu v registru zaměstnance</t>
  </si>
  <si>
    <t>revize OCi - redundance s idk 264</t>
  </si>
  <si>
    <t>Kontrola atributů v rámci slev  na pojistném jsou vázany k druhu činnosti v rozsahu 1 až 9</t>
  </si>
  <si>
    <t>revize DMa, formalita - změna atributů v seznamu atributů</t>
  </si>
  <si>
    <t>revize DMa, formalita - změna textace popisu kontroly, význam nezměněn</t>
  </si>
  <si>
    <t>revize DMa, oprava znění kontroly</t>
  </si>
  <si>
    <t>revize DMa, oprava na původní text kontroly</t>
  </si>
  <si>
    <t>revize MKl - konzultováno a potvrzeno  s RKuf</t>
  </si>
  <si>
    <t>revize DMa, změna textace chyb. hl., formalita - vylepšena formulace kontroly, význam je stejný</t>
  </si>
  <si>
    <t>Kontrola částky vyměřovacího základu zaměstnance, ze které je placeno pojistné, vůči vyměřovacímu základu zaměstnance</t>
  </si>
  <si>
    <t xml:space="preserve">revize DMa - rozhodnutí pro odstranění </t>
  </si>
  <si>
    <t>revize DMa, vypuštění atr. 10490</t>
  </si>
  <si>
    <t>revize IMa - formalita - vylepšení popisu podmínky, změna textace chyb. hl.</t>
  </si>
  <si>
    <t>Datum do (průběh studia) je dřívější, než datum počátku studia</t>
  </si>
  <si>
    <t>revize IMa</t>
  </si>
  <si>
    <t>Kontrola vyplnění souhrnné vrstvy, že atribut Primární pracovněprávní vztah zaměstnance je vyplněn za právě jeden pracovně právní vztah zaměstnance u zaměstnavatele</t>
  </si>
  <si>
    <t>oprava kontroly v rámci byznys zadání verze 1.4.prefinal - ZP_TECH_POPIS_018</t>
  </si>
  <si>
    <t>revize DMa, vypuštění atr. 10546</t>
  </si>
  <si>
    <t>revize DMa, změna textace chyb. hl., formalita - vylepšen popis atributu 10546</t>
  </si>
  <si>
    <t>revize DMa, změna systému kontroly z cJHMZ na DIS</t>
  </si>
  <si>
    <t>revize DMa</t>
  </si>
  <si>
    <t>revize DMa, změna textace chyb. hl., upřesnění podmínky v kontrole</t>
  </si>
  <si>
    <t>Kontrola sumy částek vyměřovacího základu zaměstnance</t>
  </si>
  <si>
    <t>revize IMa - upřesněna kontrola</t>
  </si>
  <si>
    <t>revize IMa - kontrola, výčet atributů</t>
  </si>
  <si>
    <t>revize AKr - formalita, oblast atributů</t>
  </si>
  <si>
    <t>revize AKr - oprava kontroly, oprava výčtu atributů</t>
  </si>
  <si>
    <t>Dítě, za něhož je uplatňována sleva, musí být mladší než 26 let</t>
  </si>
  <si>
    <t>revize AKr - doplnění kontroly, změna chyb. hl.</t>
  </si>
  <si>
    <t>revize IMa - formalita, oblast atributů</t>
  </si>
  <si>
    <t>revize IMa - formalita, výčet atributů</t>
  </si>
  <si>
    <t>revize IMa - formalita, název kontroly, oblast atributů</t>
  </si>
  <si>
    <t>revize AKr - změna chyb. hl.</t>
  </si>
  <si>
    <t>ZP_TECH_POPIS_061</t>
  </si>
  <si>
    <t>Datum od (průběh studia)</t>
  </si>
  <si>
    <t>Datum do (průběh studia)</t>
  </si>
  <si>
    <t>revize AKr - doplnění kontroly</t>
  </si>
  <si>
    <t>revize AKr - doplnění detailu do výčtu atributů v kontrole, změna chyb. hl.</t>
  </si>
  <si>
    <t>revize AKr - formalita, doplnění detailu do výčtu atributů v kontrole</t>
  </si>
  <si>
    <t xml:space="preserve">revize AKr - formalita, typ formuláře </t>
  </si>
  <si>
    <t>ZP_TECH_POPIS_059</t>
  </si>
  <si>
    <t xml:space="preserve">po revizi AKr </t>
  </si>
  <si>
    <t>revize AKr</t>
  </si>
  <si>
    <t>revize AKr - změna formulace kontroly, změna chyb. hl.</t>
  </si>
  <si>
    <t>revize AKr - formalita, typ formuláře</t>
  </si>
  <si>
    <t>revize KMi - formalita, změna gestora</t>
  </si>
  <si>
    <t>revize MKl - změna podmínky, odstranění atributů</t>
  </si>
  <si>
    <t>revize DMa - změna systému kontroly na DIS =&gt; nepropustná</t>
  </si>
  <si>
    <t>Kontrola existence souhrných dat zaměstnance při opravném podání součásti individualizované části</t>
  </si>
  <si>
    <t xml:space="preserve">revize DMa - formalita, delší zápis atributu v chyb. hl. </t>
  </si>
  <si>
    <t xml:space="preserve">revize DMa - název kontroly, změna chyb. hlášky </t>
  </si>
  <si>
    <t>revize DMa - změna chyb. Hlášky</t>
  </si>
  <si>
    <t xml:space="preserve">revize JLo (12-08-2025 13:14) - upřesnění kontroly, dat. scénář </t>
  </si>
  <si>
    <t>Kontrola prerekvizit pro výpočet daně členů orgánů právnických osob, kteří jsou daňovými nerezidenty ČR</t>
  </si>
  <si>
    <t>po revizi JDv, PSl - přesun kontroly kvůli 10068 na cJHMZ</t>
  </si>
  <si>
    <t>ZP_TECH_POPIS_060</t>
  </si>
  <si>
    <t>Kontrola součásti individualizované části na uplatnění slevy pojistného zaměstnavatele (znevýhodněné skupiny) na zaevidované "Oznámení záměru uplatňovat slevu na pojistném za zaměstnance" s dopadem na PVPOJ - I</t>
  </si>
  <si>
    <t>po konzultaci přídání kontroly (SZu-7/31/2025)</t>
  </si>
  <si>
    <t xml:space="preserve">revize DMa - redefinice celé kontroly </t>
  </si>
  <si>
    <t>ZP_TECH_POPIS_063</t>
  </si>
  <si>
    <t>po revizi MSHr, JDv - změna na propustnou</t>
  </si>
  <si>
    <t>Kontrola součásti individualizované části na uplatnění slevy pojistného zaměstnavatele (znevýhodněné skupiny) na zaevidované "Oznámení záměru uplatňovat slevu na pojistném za zaměstnance" s dopadem na PVPOJ - III</t>
  </si>
  <si>
    <t>po revizi JKo, VZi, JDv - přidána kontrola</t>
  </si>
  <si>
    <t>Vyplnění položky Základ pro výpočet zálohy na daň</t>
  </si>
  <si>
    <t>po revizi VZi, JDv, HKy, AKr - test. nález / změna byznys zadání</t>
  </si>
  <si>
    <t>po revizi Akr, HKy - změna na propustnou, systém kontroly na cJMHZ</t>
  </si>
  <si>
    <t xml:space="preserve">po revizi Akr, HKy - změna na nepropustnou, systém kontroly na DIS, dopřesnění kontroly (část 1c) </t>
  </si>
  <si>
    <t>po revizi JDv - změna kontroly systému na DIS</t>
  </si>
  <si>
    <t>po revizi JDv, PMy, LRi - zvětšen detail kontroly</t>
  </si>
  <si>
    <t>budoucí změn. požadavek ozuspoj</t>
  </si>
  <si>
    <t>Kontrola součásti individualizované části na uplatnění slevy pojistného zaměstnavatele (znevýhodněné skupiny) na zaevidované "Oznámení záměru uplatňovat slevu na pojistném za zaměstnance" s dopadem na PVPOJ - II</t>
  </si>
  <si>
    <t>po revizi JDv - formalita, změna na nepropustnou (kontrola je na DIS, je pouze nepropustná)</t>
  </si>
  <si>
    <t>po revizi JDv, PMy, LRi - přidání kontroly</t>
  </si>
  <si>
    <t>pro revizi AKr, JDv, THavr - přidaná kontrola číselníku</t>
  </si>
  <si>
    <t xml:space="preserve">Hodnota musí být vyplněna i v případě nulového základu zvláštní sazby daně, zárověň nesmí být záporná. </t>
  </si>
  <si>
    <t xml:space="preserve">nález testování - 13472, po diskuzi s VZi - odstraňujeme </t>
  </si>
  <si>
    <t>Hodnota skutečně sražené daňe podle zvláštní sazby daně / měsíc musí být vyplněna i v případě nulových srážek, zároveň nesmí být záporná.</t>
  </si>
  <si>
    <t>Kontrola na typ formuláře pro řádné nebo opravné podání</t>
  </si>
  <si>
    <t>po revizi LRi - přidána další strukurální kontrola</t>
  </si>
  <si>
    <t>revize DMa - změna kontroly</t>
  </si>
  <si>
    <t>Původní znění:Pro scénář, kdy je vyplňována záloha na sraženou daň, pak nesmí být vyplněny atribut(y): [překlad konkrétních atributů, oddělené čárkou].
Nové znění: Pokud zaměstnanec nepodepsal Prohlášení poplatníka, uvedené atributy nemohou být vyplněny.: [překlad konkrétních atributů, oddělené čárkou].</t>
  </si>
  <si>
    <t>budoucí změn. požadavek ovocnáři</t>
  </si>
  <si>
    <t>revize DMa - detail kontroly</t>
  </si>
  <si>
    <t>Původní znění: Pro scénář, kdy je vyplňována daň srážkou, pak nesmí být vyplněny atribut(y): [překlad konkrétních atributů, oddělené čárkou].
Nové znění: Pro scénář, kdy je vybírána daň srážkou, pak nesmí být vyplněny atribut(y): [překlad konkrétních atributů, oddělené čárkou].</t>
  </si>
  <si>
    <t>budoucí změn. požadavek</t>
  </si>
  <si>
    <t>Kontrola adekvátních atributů pro výpočet daně členů orgánů právnických osob, kteří jsou daňovými nerezidenty ČR</t>
  </si>
  <si>
    <t>Původní znění:Pro scénář, kdy je vyplňována daň srážkou, pak nesmí být vyplněny atribut(y): [překlad konkrétních atributů, oddělené čárkou].
Nové znění: Pro scénář, kdy je u daňového nerezidenta, člena orgánů právnických osob, vybírána daň srážkou, pak nesmí být vyplněny atribut(y): [překlad konkrétních atributů, oddělené čárkou].</t>
  </si>
  <si>
    <t>Původní znění: Vyplněná položka není určena pro vyplnění u primárního pracovně právního vztahu.
Nové znění: Tyto atributy mohou být vyplněny pouze u primárního pracovněprávního vztahu:
[překlad konkrétních atributů, oddělené čárkou].</t>
  </si>
  <si>
    <t>po revizi VerZ, JDv - navržena oprava, zjednodušení kontroly, vypuštění 2 podmínek kontroly</t>
  </si>
  <si>
    <t>po revizi VerZ, AKr, HKy (04.09.2025) - změněno tělo kontroly - odstraněny některé atributy z podmínky</t>
  </si>
  <si>
    <t xml:space="preserve">revize LRi, JDv - změna chyb. hl. </t>
  </si>
  <si>
    <t>revize JDv, detail v těle podmínky, odstranění úvodní redundantní  podmínky</t>
  </si>
  <si>
    <t>revize pro pokrytí bugu - 13343</t>
  </si>
  <si>
    <t>revize OCi, Jko, JDv - úprava znění, znak změněn na pozici</t>
  </si>
  <si>
    <t>po revizi JDv - vložení původního textu kontroly z verze 1.3</t>
  </si>
  <si>
    <t>po revizi JDv - vložení původního textu kontroly z verze 1.3
revize Oci, Jko, JDv - úprava znění, znak změnněn na pozici</t>
  </si>
  <si>
    <t>revize OCi, Jko, JDv - úprava znění, znak změněn na pozici, přesun 5. části kontroly na cJMHZ idk 309</t>
  </si>
  <si>
    <t>Zaregistrování IK MPSV</t>
  </si>
  <si>
    <t>po revizi JDv - 136 redundantní ke kontrolám akce 99 (261, 262, 263, 264)</t>
  </si>
  <si>
    <t>Kód pracoviště ČSSZ</t>
  </si>
  <si>
    <t>po revizi LRi, JDv - odstreněna kontrola z MH, 10004 je v datové doméně RegZel</t>
  </si>
  <si>
    <t>po revizi JDv, JHo, LRi - přidání interakční kontroly č. 35</t>
  </si>
  <si>
    <t>revize JDv, LRi - po diskuzi 11.09.2025 odstraněna část pro storno (pokryto jinou kontrolou)</t>
  </si>
  <si>
    <t>Kontrola formulářů v opravném měsíčním hlášení</t>
  </si>
  <si>
    <t>změněn atribut ve výčtu i v popisu, vylepšena textace kontroly</t>
  </si>
  <si>
    <t>po revizi PMy, JDv, PSl - přidání analogické kontroly k idk 237 jen pro celé podání</t>
  </si>
  <si>
    <t>po revizi PSl, JDv - kontrola 135 rozdělena, 4. část přesunuta z DIS na cJMHZ</t>
  </si>
  <si>
    <t xml:space="preserve">po revizi LRi, JDv - oprava v chyb. hl. - smazání posledního názvu atributu  </t>
  </si>
  <si>
    <t xml:space="preserve">po revizi LRi, JDv - oprava v chyb. hl. - smazání posledního názvu atibutu  </t>
  </si>
  <si>
    <t>po revizi JDv - změna názvu atributu v popisu</t>
  </si>
  <si>
    <t>po revizi JDv - oprava chyb. hl.</t>
  </si>
  <si>
    <t>po revizi PSl, JDv - kontrola přesunuta z DIS na cJMHZ</t>
  </si>
  <si>
    <t>po revizi JDv, LRi - vylepšení formalizmu kontroly</t>
  </si>
  <si>
    <t xml:space="preserve">Bezvadná pojistná část </t>
  </si>
  <si>
    <t xml:space="preserve">Bezvadná souhrnná část </t>
  </si>
  <si>
    <t>po revizi JDv, THav -přidání kontroly, která zastřeší IN09</t>
  </si>
  <si>
    <t>po revizi JDv, THav -přidání kontextové kontroly, která kontroluje právě jedno roční zúčtování buď měsíci 01 nebo 02 nebo 03</t>
  </si>
  <si>
    <t>po revizi JDv, JAnd - oprava překlepu v chyb. hlášce (početu -&gt; počtu)</t>
  </si>
  <si>
    <t xml:space="preserve">po revizi JDv, AKr, HKy - nález z testování, bez bugu - přidání kontroly </t>
  </si>
  <si>
    <t>po revizi JDv - dopřesnění podmínky</t>
  </si>
  <si>
    <t>po revizi JDv - přidání kontroly nález: 14117</t>
  </si>
  <si>
    <t>po revizi JDv - nález: HRIS testování (DMa, MMi), 14167
přidání podmínky 10032 &gt; 0</t>
  </si>
  <si>
    <t>po revizi JDv, VZi - nález: HRIS testování 14108</t>
  </si>
  <si>
    <t>Kontrola souladu počtu dnů v evidenčním stavu s počtem dnů pojištění dle ELDP</t>
  </si>
  <si>
    <t>po revizi JDv, VZi - nález: HRIS testování 14110</t>
  </si>
  <si>
    <t>ZP_TECH_POPIS_071</t>
  </si>
  <si>
    <t>Kontrola na vyplnění atributů odpovídajícho typu daně</t>
  </si>
  <si>
    <t>po revizi JDv, VZi - nález: HRIS testování, přidání pozitivní kontroly</t>
  </si>
  <si>
    <t>po revizi JDv, THav - přidání pozitivní kontroly, nález z testování</t>
  </si>
  <si>
    <t>po revizi JDv, VZi - nález: testování 14113</t>
  </si>
  <si>
    <t>po revizi JDv, JHo - zpřesnění detailu kontroly, nález (13343 - not a bug)</t>
  </si>
  <si>
    <t>po revizi JDv, THav - změna detail. těla kontroly, změna chyb. hlášky</t>
  </si>
  <si>
    <t>po revizi JDv, LRid - změna systému kontroly</t>
  </si>
  <si>
    <t xml:space="preserve">po revizi JDv, Jko - nález 14287, HRIS dotaz </t>
  </si>
  <si>
    <r>
      <t xml:space="preserve">po revizi JDv, JAn - oprava chyb. hl., </t>
    </r>
    <r>
      <rPr>
        <strike/>
        <sz val="8"/>
        <color theme="1"/>
        <rFont val="Calibri"/>
        <family val="2"/>
        <scheme val="minor"/>
      </rPr>
      <t>měsící, pokud</t>
    </r>
  </si>
  <si>
    <t>Počet neodpracovaných hodin s náhradou či nekrácením mzdy x náhrady mzdy</t>
  </si>
  <si>
    <t>po revizi JDv, MKl, JKot- HRIS dotaz 313 JDr</t>
  </si>
  <si>
    <t>Počet odpracovaných dnů</t>
  </si>
  <si>
    <t xml:space="preserve">po revizi JDv - na pokyn AHr odstranění atr. 10267 (nařízení vlády) =&gt; odstranění kontroly bez náhrady </t>
  </si>
  <si>
    <t>Odpracované dny x mzda zúčtovaná</t>
  </si>
  <si>
    <t>Počet zaměstnanců se slevou - pracující důchodci</t>
  </si>
  <si>
    <t>Kontrola adekvátních atributů pro výpočet srážkové daně rezidentů bez prohlášení poplatníka - srážková daň</t>
  </si>
  <si>
    <t>po revizi JDv, AKr, HKy, VerZ - změna kontroly, přidání podmínky jen 1 VS, změna sumace na 10535</t>
  </si>
  <si>
    <t>po revizi JDv, MKal, MSmr - odstranění (RE: kontrola 222, 223,..)</t>
  </si>
  <si>
    <t>po revizi JDv, AKr, Hky, VerZ - změna kontroly, přidání podmínky jen 1 VS, změna sumace na 10535</t>
  </si>
  <si>
    <t>Počet zaměstnanců se slevou - ovocnáři</t>
  </si>
  <si>
    <t>po revizi MOu, JDv, THavr - nalezena duplicita s 215, 80 smazána</t>
  </si>
  <si>
    <t>po revizi JDv, THavr - v kontrole vyspecifikóvána sum 10477 pro dat. scénáře K-S, Pracovní vztah specifické skupiny, M pěstouni</t>
  </si>
  <si>
    <t>po revizi MOu, JDv, THavr - vylešeno formální znění</t>
  </si>
  <si>
    <t>po revizi JDv, JHol - vylepšen popis</t>
  </si>
  <si>
    <t>po revizi JDv, VerZ - přidání kontroly - vychází z původní 244, změna chyb. hl., změna těla kontroly</t>
  </si>
  <si>
    <t>po revizi JDv, MHej - doladění textu kontroly</t>
  </si>
  <si>
    <t>po revizi JDv, JAnd - nález překlepu</t>
  </si>
  <si>
    <t>po revizi JDv, JAnd - nález redundantní kontroly</t>
  </si>
  <si>
    <t>po revizi JDv, MKal - kontrola GUID form. (10012) v  podání (10001), změna chyb. hl.</t>
  </si>
  <si>
    <t xml:space="preserve">po revizi JDv, THavr - změna operandu </t>
  </si>
  <si>
    <t xml:space="preserve">po revizi JDv, JAnd - změna chyb hl. </t>
  </si>
  <si>
    <t>po revizi JDv, JHo, MSm - přidání obecné eskalační chyby pro cJMHZ, nález z testování</t>
  </si>
  <si>
    <t>po revizi JDv, LRid - odstranění na DIS</t>
  </si>
  <si>
    <t>po revizi JDv, Mhej, JarK  - opraveno dle KK_59_59-cast-1-poz.xml</t>
  </si>
  <si>
    <t>po revizi JDv, THavr - odsouhlasení fin. Znění</t>
  </si>
  <si>
    <t>Pojištění od  a do musí být pro rozhodný měsíc a rok</t>
  </si>
  <si>
    <t>po revizi JDv, THavr - nahradí idk 130 a 293
byla smazána</t>
  </si>
  <si>
    <t>Roční zúčtování záloh bylo provedeno v jednom měsíci (leden, únor)</t>
  </si>
  <si>
    <t>po revizi JDv, THav - přidání kontroly k interakci IN09 (10320)</t>
  </si>
  <si>
    <t>Chybný GUID řádného podání</t>
  </si>
  <si>
    <t>po revizi PMys, JDv - nález z testování</t>
  </si>
  <si>
    <t>Datum do (průběh studia) je v budoucnosti</t>
  </si>
  <si>
    <t>po revizi JDv, THavr - nahradí idk 130 a 293</t>
  </si>
  <si>
    <t>10/16/20225</t>
  </si>
  <si>
    <t>ZP_TECH_POPIS_069</t>
  </si>
  <si>
    <t>po revizi JDv - ZP06, změna chyb. hl.</t>
  </si>
  <si>
    <t>ZP_TECH_POPIS_064</t>
  </si>
  <si>
    <t>po revizi JDv - přidání kontroly v rámci ZP_TECH_POPIS_064</t>
  </si>
  <si>
    <t>10/17/20225</t>
  </si>
  <si>
    <t>po revizi JDv - změna kontroly v rámci ZP_TECH_POPIS_064</t>
  </si>
  <si>
    <t>po revizi JDv - zpřesněn popis kontroly</t>
  </si>
  <si>
    <t>po revizi JDv - přejmenovaný atribut 10416</t>
  </si>
  <si>
    <t>po revizi JDv - změněny atributy / chyb. hl.</t>
  </si>
  <si>
    <t>10/22/20225</t>
  </si>
  <si>
    <t>po revizi JDv - zaslán detailnější specifikace p. DMar, diskutováno VerZ, implelementace variantně do jedné kontroly (NV)</t>
  </si>
  <si>
    <t>po revizi JDv - dotaz 235 MOu, dopřesnění vstupních podmínek dle idk 216, fin. Konzultováno s VerZ</t>
  </si>
  <si>
    <t>10/23/20225</t>
  </si>
  <si>
    <t>po revizi JDv, JarK, JLau - přepis kontroly</t>
  </si>
  <si>
    <t>10/31/20225</t>
  </si>
  <si>
    <t>po revizi JDv, LRi - přidání kontroly</t>
  </si>
  <si>
    <t>po revizi JDv, MHej - vylepšení definice kontroly, vazba jen na platné dat. scénáře</t>
  </si>
  <si>
    <t>po revizi JDv, VZi, LRi - doplnění multiplikátoru pro ZTP</t>
  </si>
  <si>
    <t>pro revizi JDv, DMa - revize znění kontroly</t>
  </si>
  <si>
    <t>po revizi JDv, JAn  - oprava chyb. hlášky</t>
  </si>
  <si>
    <t>po revizi JDv, THa, MFo - vylepšen popis kontroly</t>
  </si>
  <si>
    <t>po revizi MFo, RNe, JDv - vylepšen popis kontroly, změna ch. hl.</t>
  </si>
  <si>
    <t>po revizi MFo, RNe, JDv - vylepšen popis kontroly</t>
  </si>
  <si>
    <t>po revizi JDv, JAnd - oprava překlepu v chyb. hlášce (dvojitá mezera)</t>
  </si>
  <si>
    <t>po revizi RNe, JDv - redundance k idk 65</t>
  </si>
  <si>
    <t>po revizi JDv, JAnd, PMys - dopřesnění kontroly, změna názvu kontroly</t>
  </si>
  <si>
    <t>po revizi JDv, AKr - změna kontroly, vymázana část s null</t>
  </si>
  <si>
    <t>po revizi JDv, MHej, LRi -  změna systému</t>
  </si>
  <si>
    <t>revize kontroly na základě připomínek od GFŘ - JDv, VZi, THa, AKr - přidána sazba 23% - prozatím jako draft</t>
  </si>
  <si>
    <t>po revizi JDv, AKr - změna kontroly vložen 10535 místo 10245</t>
  </si>
  <si>
    <t>po revizi JDv, MFo - kontrola odstraněna</t>
  </si>
  <si>
    <t>po revizi JDv, MKa - vylepšen detail kontroly, přidána podmínková prerekvizita: a uvedené období ZAMERY_SLEV.ZAMER_OD a ZAMERY_SLEV.ZAMER_DO spadá do období definovaného atributy (10010) Měsíc a (10011) Rok</t>
  </si>
  <si>
    <t>po revizi JDv, HKy, Akr - úprava textace chybové hlášky</t>
  </si>
  <si>
    <t>po revizi JDv, HKy, Akr - revize znění kontroly</t>
  </si>
  <si>
    <t>po revizi JDv, HKy, Akr - kontrola odstraněna</t>
  </si>
  <si>
    <t>Atribut žádosti o roční zúčtování daně byl vyplněn pouze jednom měsíci (leden nebo únor)</t>
  </si>
  <si>
    <t>po revizi RNe, JDv - oprava textu chybové hlášky</t>
  </si>
  <si>
    <t>po revizi JDv, THa, MFo - vylepšen popis kontroly: ...spadá celé do období definovaného...</t>
  </si>
  <si>
    <t>po revizi JDv, MFo, HKy, Akr - revize znění na základě připomínek GFŘ</t>
  </si>
  <si>
    <t>po revizi JDv, MSmr - zobecnění, "opravné" odstraněno, změna ch. hl.</t>
  </si>
  <si>
    <t>po revizi RNe - oprava textu chybové hlášky</t>
  </si>
  <si>
    <t>po revizi JDv - jen přidání poznámky, lhůsta splatnosti</t>
  </si>
  <si>
    <t>po revizi JDv, THa - vypnutí kontroly pro podání v měsících - 1Q2026</t>
  </si>
  <si>
    <t>po revizi JDv, MFo, RNe - upřesnění kontroly (zpřesnění definice k IK MPSV)</t>
  </si>
  <si>
    <t>Povinnost atributu primární pracovněprávní pravní vztah zaměstnance v jednotlivých dat. scénářích</t>
  </si>
  <si>
    <t>po revizi JDv, THa - na základě změny povinnosti atributu, přidána logická kontrola (detail v chglogu v DS)</t>
  </si>
  <si>
    <t>po revizi JDv, THa - změna typu chyby na ePortálu na =&gt; propustnou</t>
  </si>
  <si>
    <t>po revizi JDv, THa, MFo, RNe - po revizi a přidány do negativní kontroly atributy pro srážkovou daň</t>
  </si>
  <si>
    <t>po revizi JDV, MFo, Akr - po konzultaci s pí. Vaňk., rozšířen detail popisu kontroly</t>
  </si>
  <si>
    <t>po revizi JDv, THa - vylepšen popis kontroly + změ</t>
  </si>
  <si>
    <t>po revizi JDv, MFo, THa - po konzultaci s GFR, je potřeba implementovat propustnou kontrolu, je třeba změn. požadavek + nař. vlády</t>
  </si>
  <si>
    <t>po revizi MFo, JDv, PMy - rozšířen detail popisu kontroly</t>
  </si>
  <si>
    <t>po revizi MFo, JDv, RKu, MKl  - upraven výpočet v popisu kontroly - odstraněn atribut (10333)</t>
  </si>
  <si>
    <t>po revizi JDv, VeZ - upraven detail popisu kontroly</t>
  </si>
  <si>
    <t>po revizi JDv, VeZ - vylepšen detail popisu</t>
  </si>
  <si>
    <t>po revizi JDv, MFo, THa, RNe - odstranění kontroly z důvodu redundance s idk 232</t>
  </si>
  <si>
    <t>po revizi JDv, DMa - přidání kontroly</t>
  </si>
  <si>
    <t>po revizi JDv, DVe - suspendování kontroly</t>
  </si>
  <si>
    <t>po revizi RNe - revize možnosti validace na validátoru</t>
  </si>
  <si>
    <t>po revizi JDv - do kontroly přidány atributy 10457, 10542</t>
  </si>
  <si>
    <t>po revizi JDv, THa, AKr - oprava, změna na propustnou kontrolu na prevalidační vrstvě - ePortál</t>
  </si>
  <si>
    <t>po revizi JDv, THa, AKr - přidání nepropustné kontroly na prevalidační vrstvě - ePortál</t>
  </si>
  <si>
    <t>po revizi JDv, RNe - upřesnění kontroly (pravidlo pro IK MPSV)
(Přidáno do WIKI : Na první pozici identifikátoru IK MPSV (OIČ) je vždy číslice 1.)</t>
  </si>
  <si>
    <t>po revizi JDv, THa - přidání podmínky vyjimky pro scénář odloženého příjmu</t>
  </si>
  <si>
    <t>po revizi JDv, LRi - přidání kontroly pro ztožnění dle identifikace (BAM) - typ F2</t>
  </si>
  <si>
    <t xml:space="preserve">po revizi JDv, VerZ, MarO - kontrola odstraněna </t>
  </si>
  <si>
    <t>po revizi JDv, THa, AKr - oprava, změna zpět na nepropustnou kontrolu na prevalidační vrstvě - ePortál</t>
  </si>
  <si>
    <t>po revizi JDv, THa, AKr, HKy - reformulace logického operandu z "nebo" na "a zároveň"</t>
  </si>
  <si>
    <t>po revizi JDv, THa, AKr, HKy - v rámci optimalizace vypnuto</t>
  </si>
  <si>
    <t>po revizi JDv, HRIS 445 - přidaná vyjimka spuštění kontroly pro dat. scénář odloženého příjmu</t>
  </si>
  <si>
    <t>po revizi JDv, THa přidáná kontrola pro verifikaci atributu Obec z číselníku CISOB</t>
  </si>
  <si>
    <t xml:space="preserve">po revizi JDv, THa, AKr, HKy - v rámci optimalizace odstraněny atributy GFR </t>
  </si>
  <si>
    <t>po revizi JDv, THa - vylepšen detail kontroly, přidaná specifická část kontroly pro odložený příjem</t>
  </si>
  <si>
    <t>po revizi JDv, LRi - redundance k idk90, kontrola vypnuta</t>
  </si>
  <si>
    <t>po revizi JDv, MHo - přidání obecné definice konrtroly pouze pro ePortál</t>
  </si>
  <si>
    <t>po revizi JDv, MHe - odstraněn atr 10453 z výčtu podtřídy "Výpočet zálohy na daň"</t>
  </si>
  <si>
    <t>po revizi JDv, HRIS - přidaná vyjimka spuštění kontroly pro dat. scénář odloženého příjmu 10537, 10538</t>
  </si>
  <si>
    <t>po revizi JDv, HRIS - přidaná vyjimka spuštění kontroly pro dat. scénář odloženého příjmu 10537, 10538; dále zahrnut zbytek atributů z ELDP záznamu</t>
  </si>
  <si>
    <t>po revizi JDv, RKuf, MKle - dodatečná změna byz. definice - ze sumace odstraněn atr 10333</t>
  </si>
  <si>
    <t>po revizi JDv, MSm, MFo, AHr - přidání propustné kontroly (obdoba strukturální kontroly č. 323)</t>
  </si>
  <si>
    <t>po revizi JDv, RNe, HKy, AKr - kontrola suspendována</t>
  </si>
  <si>
    <t>po revizi JDv, LRi - vylepšen byznys detail, odstraněna prekondice: Pokud je (10356) &gt; 0</t>
  </si>
  <si>
    <t>PODÁNÍ</t>
  </si>
  <si>
    <t>Typ kontroly</t>
  </si>
  <si>
    <t>Zákon o JMHZ</t>
  </si>
  <si>
    <t>Pořadí</t>
  </si>
  <si>
    <t>Kategorie kontroly</t>
  </si>
  <si>
    <t xml:space="preserve">Komponenta realizující kontrolu </t>
  </si>
  <si>
    <t>Příklady kategorie kontrol</t>
  </si>
  <si>
    <t>Zdroj kontrol</t>
  </si>
  <si>
    <t>Předpoklad</t>
  </si>
  <si>
    <t>technická</t>
  </si>
  <si>
    <t>§ 9 zákona o JMHZ - Technická vada podání</t>
  </si>
  <si>
    <t>Zpráva byla předána přes správné rozhraní</t>
  </si>
  <si>
    <t>IKR</t>
  </si>
  <si>
    <t>Registrace ZEC není podána rozhraním pro MĚS HLA</t>
  </si>
  <si>
    <t>Zákon o JMHZ § 8</t>
  </si>
  <si>
    <t>Přijetí podání (v případě nesplnění je odmítnuto celé podání - neúčinné podání)</t>
  </si>
  <si>
    <t>Kontrola platnosti elektronického podpisu</t>
  </si>
  <si>
    <t>Kontrola šifrovacího certifikátu a podpisového certifikátu</t>
  </si>
  <si>
    <t>Technický popis podání</t>
  </si>
  <si>
    <t>Kontrola autentizace + autorizace</t>
  </si>
  <si>
    <t>DIS, MIP</t>
  </si>
  <si>
    <t xml:space="preserve">Kontrola na mandatní registr  </t>
  </si>
  <si>
    <t xml:space="preserve">Kontrola XML proti XSD - jestli obsahuje všechny tagy a je čitelné XML </t>
  </si>
  <si>
    <t>XSD</t>
  </si>
  <si>
    <t>Strukturální kontroly</t>
  </si>
  <si>
    <t>DIS, cJMHZ</t>
  </si>
  <si>
    <t>1. DP obsahuje povinné části</t>
  </si>
  <si>
    <t>Kontrola období podání (metadata)</t>
  </si>
  <si>
    <t>Podání může být podáno nejdříve 1. následujícího měsíce, za který je podáváno</t>
  </si>
  <si>
    <t>Velikost zprávy</t>
  </si>
  <si>
    <t>limit 1500 formulářů na dílčí podání</t>
  </si>
  <si>
    <t>Definice omezení dle IT ČSSZ</t>
  </si>
  <si>
    <t>Duplicita zprávy</t>
  </si>
  <si>
    <t>Totožné dílčí podání (se stejným obsahem)</t>
  </si>
  <si>
    <t>Kontroly (technické) na cJMHZ</t>
  </si>
  <si>
    <t>Duplicita GUID, podání obsahuje všechny validní části, vyplněné totožné datum podání</t>
  </si>
  <si>
    <t>Posouzení ne/účinnosti podání</t>
  </si>
  <si>
    <t>Zamítnutí celého podání (všech dílčích podání) na základě neúčinnosti alespoň 1 dílčího podání</t>
  </si>
  <si>
    <t>metodický pokyn - technická vada v dílčím podání, cJMHZ pošle protokol o neúčinnosti celého podání (stejný GUID u 1 VS, za 1 období), zavedení message do Kafky o neúčinnosti 1 dílčího podání (platí i pro 1 DP)</t>
  </si>
  <si>
    <t>formální</t>
  </si>
  <si>
    <t>§ 10 zákona o JMHZ - Formální vada podání</t>
  </si>
  <si>
    <t>Kontroly dílčích formulářů dle XSD na povinnosti, formát dat, omezení datového typu, kontrola na použití dle číselníku.</t>
  </si>
  <si>
    <t xml:space="preserve">RČ jen 9 nebo 10 znaků, nejčastěji je používán limit 255 znaků, RČ a IK MPSV - kontrola na modulo 11, datum ve formátu DD/MM/RRRR, kontrola na číselníkové hodnoty - například pohlaví počítáno z RČ proti číselníku pohlaví </t>
  </si>
  <si>
    <t>datový slovník, excel interakce, implementačně XSD</t>
  </si>
  <si>
    <t xml:space="preserve">Parsování na jednotlivé formuláře (v případě nesplnění je odmítnut formulář nebo PVPOJ; je umožněno částečné přijetí); ČSSZ vyhodnocuje jako nepropustnou chybu (pro všechny uživatele), pro FS vyhodnoceno jako propustná chyba - pokud se chyba týká jen údajů, které FS nekonzumuje. </t>
  </si>
  <si>
    <t>Kontrola na ne/ztotožněnou osobu.</t>
  </si>
  <si>
    <t xml:space="preserve">Kontrola OIČ na kmenové evidence a konflikty na ztotožnění </t>
  </si>
  <si>
    <t>definice aplikačních kontrol - excel</t>
  </si>
  <si>
    <t>Kontrola na duplicitu formulářů v rámci jednoho podání.</t>
  </si>
  <si>
    <t>Duplicitní podání stejného ZEC a ID PPV</t>
  </si>
  <si>
    <t>Všechny ostatní aplikační kontroly nad daty formulářů realizované v DIS.</t>
  </si>
  <si>
    <t>Např. uhrnVymerovacichZakladu &lt;=uhrnVymerovacichZakladuBezni +uhrnVymerovacichZakladuZachranari.</t>
  </si>
  <si>
    <t>Kontroly daného podání proti datům v bázi cJMHZ realizované v cJMHZ.</t>
  </si>
  <si>
    <t xml:space="preserve">Kontrola podání vůči KE ZAM - počet součástí za období </t>
  </si>
  <si>
    <t>Legenda:</t>
  </si>
  <si>
    <t>ZEL</t>
  </si>
  <si>
    <t>zaměstnavatel</t>
  </si>
  <si>
    <t>ZEC</t>
  </si>
  <si>
    <t>zaměstnanec</t>
  </si>
  <si>
    <t>MĚS HLA</t>
  </si>
  <si>
    <t>jednotné měsíční hlášení</t>
  </si>
  <si>
    <t>Negativní</t>
  </si>
  <si>
    <t>ano</t>
  </si>
  <si>
    <t>Pozitivní</t>
  </si>
  <si>
    <t>vstupy dat</t>
  </si>
  <si>
    <t>webový prohlížeč</t>
  </si>
  <si>
    <t>APEP, ISDS</t>
  </si>
  <si>
    <t>e-Portál</t>
  </si>
  <si>
    <t>cJHMZ</t>
  </si>
  <si>
    <t>NEPROPUSTNÁ</t>
  </si>
  <si>
    <t>PROPUSTNÁ</t>
  </si>
  <si>
    <t>ne</t>
  </si>
  <si>
    <t xml:space="preserve">Pojem </t>
  </si>
  <si>
    <t>Vysvětlení</t>
  </si>
  <si>
    <t>Následek</t>
  </si>
  <si>
    <t>Další postup</t>
  </si>
  <si>
    <t xml:space="preserve">Konzumace </t>
  </si>
  <si>
    <t>Kanál pro vykonávání kontroly</t>
  </si>
  <si>
    <r>
      <t>ePortál</t>
    </r>
    <r>
      <rPr>
        <sz val="11"/>
        <color theme="1"/>
        <rFont val="Calibri"/>
        <family val="2"/>
        <scheme val="minor"/>
      </rPr>
      <t>, DIS, cJMHZ</t>
    </r>
  </si>
  <si>
    <t xml:space="preserve">Nepropustná, propustná </t>
  </si>
  <si>
    <t xml:space="preserve">Částečné přijetí </t>
  </si>
  <si>
    <t>Podání je přijato v částech, které jsou bezvadné.</t>
  </si>
  <si>
    <t>Nepropustná kontrola</t>
  </si>
  <si>
    <t>Nepropustná kontrola je kontrola na technické nebo  formální vady (s výjimkou méně závažných), které způsobí následek v podobě neúčinnosti podání, jeho části nebo součásti.</t>
  </si>
  <si>
    <r>
      <t xml:space="preserve">1) v případě </t>
    </r>
    <r>
      <rPr>
        <b/>
        <sz val="11"/>
        <color theme="1"/>
        <rFont val="Calibri"/>
        <family val="2"/>
        <charset val="238"/>
        <scheme val="minor"/>
      </rPr>
      <t>formální vady</t>
    </r>
    <r>
      <rPr>
        <sz val="11"/>
        <color theme="1"/>
        <rFont val="Calibri"/>
        <family val="2"/>
        <scheme val="minor"/>
      </rPr>
      <t xml:space="preserve">, dojde k zamítnutí části nebo součásti podání - </t>
    </r>
    <r>
      <rPr>
        <b/>
        <sz val="11"/>
        <color theme="1"/>
        <rFont val="Calibri"/>
        <family val="2"/>
        <charset val="238"/>
        <scheme val="minor"/>
      </rPr>
      <t>částečné přijetí.</t>
    </r>
    <r>
      <rPr>
        <sz val="11"/>
        <color theme="1"/>
        <rFont val="Calibri"/>
        <family val="2"/>
        <scheme val="minor"/>
      </rPr>
      <t xml:space="preserve">
2) v případě </t>
    </r>
    <r>
      <rPr>
        <b/>
        <sz val="11"/>
        <color theme="1"/>
        <rFont val="Calibri"/>
        <family val="2"/>
        <charset val="238"/>
        <scheme val="minor"/>
      </rPr>
      <t>technické vady</t>
    </r>
    <r>
      <rPr>
        <sz val="11"/>
        <color theme="1"/>
        <rFont val="Calibri"/>
        <family val="2"/>
        <scheme val="minor"/>
      </rPr>
      <t xml:space="preserve"> nebo v případě </t>
    </r>
    <r>
      <rPr>
        <b/>
        <sz val="11"/>
        <color theme="1"/>
        <rFont val="Calibri"/>
        <family val="2"/>
        <charset val="238"/>
        <scheme val="minor"/>
      </rPr>
      <t>vady všech částech podání</t>
    </r>
    <r>
      <rPr>
        <sz val="11"/>
        <color theme="1"/>
        <rFont val="Calibri"/>
        <family val="2"/>
        <scheme val="minor"/>
      </rPr>
      <t xml:space="preserve">, dojde k </t>
    </r>
    <r>
      <rPr>
        <b/>
        <sz val="11"/>
        <color theme="1"/>
        <rFont val="Calibri"/>
        <family val="2"/>
        <charset val="238"/>
        <scheme val="minor"/>
      </rPr>
      <t>zamítnutí celého podání</t>
    </r>
    <r>
      <rPr>
        <sz val="11"/>
        <color theme="1"/>
        <rFont val="Calibri"/>
        <family val="2"/>
        <scheme val="minor"/>
      </rPr>
      <t xml:space="preserve">. </t>
    </r>
  </si>
  <si>
    <t xml:space="preserve">Výzva k podání opravného ohlášení (§13 návrhu zákona o JMHZ). </t>
  </si>
  <si>
    <t>Tato nevalidní data nebudou standardně zpřístupněna uživatelům údajů. Pokud budou vady v jiných atributech než pro FS, budou po první automatizované výzvě zpřístupněna uživatelům údajů FS  (pouze pro uživatele údajů FS).</t>
  </si>
  <si>
    <t>Propustná kontrola</t>
  </si>
  <si>
    <t xml:space="preserve">Propustná kontrola je kontrola na méně závažné vady podání, které nezpůsobí následek v podobě neúčinnosti podání. </t>
  </si>
  <si>
    <t>Nezpůsobuje neúčinnost části nebo součásti podání.</t>
  </si>
  <si>
    <t>Bez výzvy na zaměstnavatele.</t>
  </si>
  <si>
    <t>Tato nevalidní data budou poskytnuta uživatelům údajů bezodkladně po jejich přijetí (s informací, že se jedná o propustnou vadu).</t>
  </si>
  <si>
    <t>verze</t>
  </si>
  <si>
    <t>1.4.0</t>
  </si>
  <si>
    <t>10028
10370
10502</t>
  </si>
  <si>
    <t>po revizi JDv, MHe - v rámci testování, vylepšen detail kontroly, přidána vyjímka z kontroly pro dat. scénář vězeň</t>
  </si>
  <si>
    <t>1.4.1.2.2</t>
  </si>
  <si>
    <t>Kontrola použití odpovídající součásti individualizované části vůči druhu činnosti</t>
  </si>
  <si>
    <t>po revizi JDv, THa - přidání kontrol pro odpovídající indiv. formulář proti druhu činnosti</t>
  </si>
  <si>
    <t>10239
10502</t>
  </si>
  <si>
    <t>Typ individuálního formuláře (schéma XSD) neodpovídá druhu činnosti nebo odloženému příjmu.</t>
  </si>
  <si>
    <t>Pro každý druh činnosti (10239) musí být použit odpovídající typ individuálního formuláře, určený příslušným XSD schématem:
 1) 1 až 9 s příznakem (10502) = "žádné"; 15; 16; A až J; T až ZC: formBezPriznaku.xsd
 2) M: formPestoun.xsd
 3) K,N,O,P,Q,R,S nebo 1 až 9 s příznakem (10502) = "pracovní vztah specifické skupiny": formCinnostKS.xsd
 4) 1 až 9 s příznakem (10502) = "výkon trestu odnětí svobody": formVezen.xsd
 5) 10: formOzpTpp.xsd
 6) 11, 13 ,14: formJinyPrijem.xsd
 7) 12: formMezinarodniPronajemSily.xsd
 8) pro odložený příjem musí platit, že atribut Typ Odloženého příjmu (10548) je vyplněn, odložený příjem je povoleno podávat všem výše uvedeným skupinám druhu činností kromě 10: formOdlozenyPrijem.xsd
---
10239 Druh činnosti
10502 Bližší určení pracovněprávního vztahu
10548 Typ Odloženého příjmu</t>
  </si>
  <si>
    <t>po revizi JDv, Ahr, SMor - změna propustnosti, z propustné na nepropustnou</t>
  </si>
  <si>
    <t>Verze dokumentu k API: 1.4.1.2.3</t>
  </si>
  <si>
    <t>1.4.1.2.3</t>
  </si>
  <si>
    <t>Kontrola vazby odloženého příjmu na ukončený pracovněprávní vztah</t>
  </si>
  <si>
    <t>Kontrola vazby odloženého příjmu na otevřený pracovněprávní vztah</t>
  </si>
  <si>
    <t>Kontrola existence pracovněprávního vztahu u zaměstnavatele pro odložený příjem</t>
  </si>
  <si>
    <t>Kontrola zadání ročních úhrnů a ročního zúčtování podle aktivity pracovněprávního vztahu v minulém roce</t>
  </si>
  <si>
    <t>po revizi JDv, THa - vylepšena byznysová definice kontroly, přidáno rozšíření nepovinnosti 10495 pro typ formuláře storno</t>
  </si>
  <si>
    <t>po revizi JDv, RKuf, MKle - dodatečná změna byz. definice - ze sumace přidán atr 10333</t>
  </si>
  <si>
    <t>po revizi - RNe, JDv, MKa, PMys, THa, změna kategorie kontroly na technickou</t>
  </si>
  <si>
    <t>po revizi - RNe, JDv, MKa, PMys, Tha - změna kategorie kontroly na technickou</t>
  </si>
  <si>
    <t>po revizi JDv, THa  - změna chybové hlášky, vylepšena specifikace</t>
  </si>
  <si>
    <t>po revizi JDv, THa  - změna popisu kontroly</t>
  </si>
  <si>
    <t>po revizi JDv, THa  - vylepšení popisu kontroly</t>
  </si>
  <si>
    <t>po revizi JDv,THa,MKl - odstranění kontroly</t>
  </si>
  <si>
    <t>po revizi JDv,THa - vylepšena definice kontroly</t>
  </si>
  <si>
    <t>Kontrola druhé pozice kódu ELDP pro odložený příjem</t>
  </si>
  <si>
    <t>po revizi RNe, JDv, MSm - přidání kontroly, dodatečné zpřesnění byz.definice</t>
  </si>
  <si>
    <t xml:space="preserve">10548
10228
10010
10011
</t>
  </si>
  <si>
    <t xml:space="preserve">Vykonávaná pozice zaměstnance
</t>
  </si>
  <si>
    <t xml:space="preserve">10240
10548
</t>
  </si>
  <si>
    <t xml:space="preserve">10548
10228
10537
10538
</t>
  </si>
  <si>
    <t xml:space="preserve">10548
10228
10011
</t>
  </si>
  <si>
    <t>"Pro odložený příjem 
(10548) = "Příjem po skončení zaměstnaneckého poměru (např. vyplácení bonusů)" nebo
(10548) = "Náhrada mzdy při neplatném ukončení pracovního poměru - PPV dále neprobíhá" nebo
(10548) = "Roční zúčtování po skončení zaměstnaneckého poměru" nebo
(10548) = "Příjem po skončení zaměstnaneckého poměru + Roční zúčtování po skončení zaměstnaneckého poměru" nebo
(10548) = "Náhrada mzdy při neplatném ukončení pracovního poměru + Roční zúčtování po skončení zaměstnaneckého poměru"
musí platit, že tento PPV (10228) je uzavřený, tedy v rozhodném období (10010, 10011), za které se hlášení podává, musí být PPV již ukončeno.
---
10548 Typ Odloženého příjmu
10228 ID pracovněprávního vztahu (Identifikátor zaměstnání)"
10010 Měsíc
10011 Rok</t>
  </si>
  <si>
    <t xml:space="preserve">Daný typ odloženého příjmu je možné navázat pouze na ukončený pracovněprávní vztah
</t>
  </si>
  <si>
    <t>Pro odložený příjem (10548) = "Náhrada mzdy při neplatném ukončení pracovního poměru - PPV dále probíhá"
musí platit, že tento PPV (10228) je otevřený, tedy v rozhodném období (10010, 10011), za které se hlášení podává, musí PPV trvat – tzn. PPV je aktivní k poslednímu dni měsíce určeného atributy (10010) Měsíc a (10011) Rok.
---
10548 Typ Odloženého příjmu
10228 ID pracovněprávního vztahu (Identifikátor zaměstnání)
10010 Měsíc
10011 Rok</t>
  </si>
  <si>
    <t>Daný typ odloženého příjmu je možné navázat pouze na otevřený pracovněprávní vztah.</t>
  </si>
  <si>
    <t>Pro odložený příjem (10548) = "Příjem po skončení zaměstnaneckého poměru (např. vyplácení bonusů)" platí, že druhá pozice údaje Kód ELDP (10240) = "P", případně údaj Kód ELDP (10240) není vyplněn.
---
10240 Kód ELDP
10548 Typ Odloženého příjmu</t>
  </si>
  <si>
    <t>Pro daný typ odloženého příjmu musí být na druhé pozici kódu ELDP znak "P"</t>
  </si>
  <si>
    <t>Pro odložený příjem
(10548) = "Příjem po skončení zaměstnaneckého poměru (např. vyplácení bonusů)" nebo
(10548) = "Náhrada mzdy při neplatném ukončení pracovního poměru - PPV dále neprobíhá" nebo
(10548) = "Náhrada mzdy při neplatném ukončení pracovního poměru - PPV dále probíhá"
musí platit, že u zaměstnavatele existuje příslušný PPV (10228) a tento PPV existoval alespoň jeden den v měsíci, za který je odložený příjem hlášen, tj. v období určeném atributy (10537) Měsíc a (10538) Rok.
---
10548 Typ Odloženého příjmu
10228 ID pracovněprávního vztahu (Identifikátor zaměstnání)
10537 Měsíc
10538 Rok</t>
  </si>
  <si>
    <t>Daný typ odloženého příjmu nelze navázat na zadaný pracovněprávní vztah - zadaný pracovněprávní vztah nebyl u zaměstnavatele nalezen</t>
  </si>
  <si>
    <t>Pro odložený příjem
(10548) = "Roční zúčtování po skončení zaměstnaneckého poměru" nebo
(10548) = "Příjem po skončení zaměstnaneckého poměru + Roční zúčtování po skončení zaměstnaneckého poměru" nebo
(10548) = "Náhrada mzdy při neplatném ukončení pracovního poměru + Roční zúčtování po skončení zaměstnaneckého poměru"
musí platit, že příslušný PPV (10228) existoval alespoň jeden den v minulém kalendářním roce, za který se roční zúčtování podává, tj. v roce (10011) − 1.
---
10548 Typ Odloženého příjmu
10228 ID pracovněprávního vztahu (Identifikátor zaměstnání)
10011 Rok</t>
  </si>
  <si>
    <t>Nelze zadat údaje k ročním úhrnům a výsledku ročního zúčtování - zadaný pracovněprávní vztah nebyl v předcházejícím roce u zaměstnavatele aktivní</t>
  </si>
  <si>
    <t>10495
10016</t>
  </si>
  <si>
    <t>Pro datový scénář pro druh činnosti 10 (formOzpTpp.xsd) nebo pro typ formuláře storno (10016) = "S" je atribut (10495) nepovinný,
pro všechny ostatní je (10495) povinný.
---
10495 Primární pracovněprávní vztah zaměstnance
10016 Typ formuláře</t>
  </si>
  <si>
    <t>10328
10329
10330
10331
10332
10333</t>
  </si>
  <si>
    <t>Mzda zúčtovaná (10328) &gt;=
Tarifní mzdy (10329)
+ Prémie a odměny pravidelné (10330)
+ Prémie a odměny nepravidelné (10331)
+ Příplatky celkem (10332)
+ Příplatky za práci přesčas (10333)
---   
10328 Mzda za práci zúčtovaná
10329 Tarifní mzdy
10330 Prémie a odměny pravidelné
10331 Prémie a odměny nepravidelné
10332 Příplatky celkem
10333 Příplatky za práci přesčas</t>
  </si>
  <si>
    <t>Pokud je vyplněn počet neodpracovaných hodin z důvodu dočasné pracovní neschopnosti, musí být zároveň vyplněna náhrada při dočasné pracovní neschopnosti.</t>
  </si>
  <si>
    <t>Existuje jedno a více primární PPV za OIČ v rámci podání.
---
10495 Primární pracovněprávní vztah zaměstnance</t>
  </si>
  <si>
    <t>Nesmí existovat více než jedno primární PPV za OIČ v rámci podání.
---
10495  Primární pracovněprávní vztah zaměstnance</t>
  </si>
  <si>
    <t>10240
10245
10356
10357
10375
10241
10242</t>
  </si>
  <si>
    <t>1.: je-li druhá pozice údaje Kód ELDP = P pak údaj Vyměřovací základ (10245) musí být uveden
2.: je-li údaj Započtené dny (10356) = údaji Vyloučené doby (10357) a současně je-li druhá pozice údaje Kód ELDP ≠ D, pak údaj Vyměřovací základ (10245) = 0.
3.: je-li v ELDP záznamech zachycena skutečnost, že zaměstnanec dovršil důchodový věk a zároveň jsou splněny následují podmínky:
 a) v ELDP záznamu pro důchod je činnost (druhá pozice údaje) Kód ELDP = D a zároveň údaj Započtené dny (10356) je neprázdný,
 b) a v obou ELDP záznamech jsou totožné druhy činností na prvních pozicích v obou kódech ELDP (10245),
 c) a na obou ELDP záznamech se musí jednat o zaměstnání stejného rozsahu, 
 d) a doby platnosti kódu ELDP (10241, 10242) v těchto záznamech na sebe bezprostředně navazují,
pak se údaj Vyměřovací základ v řádku doby pojištění před dovršením důchodového věku se uvádí jako (10245) = 0.
4.: je-li druhá pozice údaje Kód ELDP = D a údaj Započtené dny (10356) = 0 a údaj Odečtené doby (10375) = údaji Vyloučené doby (10357), pak se údaj Vyměřovacího základu uvádí jako (10245) = 0.
5.: je-li druhá pozice údaje Kód ELDP (10240) ≠ D nebo (10240) ≠ P a údaj Započtené dny (10356) = 0, pak se údaj Vyměřovací základ uvádí jako (10245) = 0.
---
10240 Kód ELDP
10245 Vyměřovací základ
10356 Počet kalendářních dnů trvání doby důchodového pojištění v daném kalendářním měsíci (Započtené dny)
10357 Vyloučené doby
10375 Odečtené doby
10241 Platnost kódu od
10242 Platnost kódu do</t>
  </si>
  <si>
    <t>10481
10477
10478
10479
10480</t>
  </si>
  <si>
    <t>(10481) = (10478 * 0,248) + (10479 * 0.298 ) + (10480 * 0,278),
pokud atributy 10478, 10479 a 10480 nejsou k dispozici v rámci datového scénáře, pak platí (10481) = (10477 * 0,248)
Všechny mezivýpočty v závorkách se zaokrouhlují na celé koruny směrem nahoru.
---
10481 Pojistné na sociální zabezpečení 
10477 Částka vyměřovacího základu zaměstnance, ze které je odváděno pojistné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t>
  </si>
  <si>
    <t>Pojistné za zaměstnance (10028) = ∑ (n) pojistného všech zaměstnanců (10370),
v rámci kontroly se nevyhodnocují datové scénáře, které podle definice neobsahují atribut (10370).
---   
10028 Pojistné za zaměstnance
10370 Sociální pojištění
10502 Bližší určení pracovněprávního vztahu</t>
  </si>
  <si>
    <t>10357
10358
10359
10360
10362
10536
10366
10473
10474
10475
10375
10462
10463
10464
10465
10466
10468
10469
10010
10011
10537
10538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</si>
</sst>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8"/>
      <name val="Calibri"/>
      <family val="2"/>
      <scheme val="minor"/>
    </font>
    <font>
      <sz val="9"/>
      <color indexed="81"/>
      <name val="Tahoma"/>
      <family val="2"/>
    </font>
    <font>
      <sz val="10"/>
      <color theme="1"/>
      <name val="Tahoma"/>
      <family val="2"/>
      <charset val="238"/>
    </font>
    <font>
      <sz val="10"/>
      <color rgb="FF000000"/>
      <name val="Tahoma"/>
      <family val="2"/>
      <charset val="238"/>
    </font>
    <font>
      <b/>
      <sz val="10"/>
      <color theme="1"/>
      <name val="Tahoma"/>
      <family val="2"/>
      <charset val="238"/>
    </font>
    <font>
      <b/>
      <i/>
      <sz val="10"/>
      <color theme="1"/>
      <name val="Tahoma"/>
      <family val="2"/>
      <charset val="238"/>
    </font>
    <font>
      <sz val="9"/>
      <color theme="1"/>
      <name val="Tahoma"/>
      <family val="2"/>
      <charset val="238"/>
    </font>
    <font>
      <sz val="14"/>
      <color theme="1"/>
      <name val="Calibri"/>
      <family val="2"/>
      <scheme val="minor"/>
    </font>
    <font>
      <b/>
      <sz val="11"/>
      <color theme="1"/>
      <name val="Calibri"/>
      <family val="2"/>
      <charset val="238"/>
      <scheme val="minor"/>
    </font>
    <font>
      <sz val="8"/>
      <color theme="1"/>
      <name val="Calibri"/>
      <family val="2"/>
      <scheme val="minor"/>
    </font>
    <font>
      <b/>
      <sz val="14"/>
      <color rgb="FF000000"/>
      <name val="Calibri"/>
      <family val="2"/>
      <charset val="238"/>
      <scheme val="minor"/>
    </font>
    <font>
      <sz val="8"/>
      <color rgb="FF000000"/>
      <name val="Calibri"/>
      <family val="2"/>
      <scheme val="minor"/>
    </font>
    <font>
      <sz val="8"/>
      <color rgb="FF242424"/>
      <name val="Calibri"/>
      <family val="2"/>
      <scheme val="minor"/>
    </font>
    <font>
      <u/>
      <sz val="11"/>
      <color theme="10"/>
      <name val="Calibri"/>
      <family val="2"/>
      <scheme val="minor"/>
    </font>
    <font>
      <u/>
      <sz val="8"/>
      <color theme="10"/>
      <name val="Calibri"/>
      <family val="2"/>
      <scheme val="minor"/>
    </font>
    <font>
      <b/>
      <sz val="8"/>
      <color theme="1"/>
      <name val="Calibri"/>
      <family val="2"/>
      <scheme val="minor"/>
    </font>
    <font>
      <b/>
      <u/>
      <sz val="8"/>
      <color theme="1"/>
      <name val="Calibri"/>
      <family val="2"/>
      <scheme val="minor"/>
    </font>
    <font>
      <strike/>
      <sz val="8"/>
      <color theme="1"/>
      <name val="Calibri"/>
      <family val="2"/>
      <scheme val="minor"/>
    </font>
    <font>
      <b/>
      <sz val="8"/>
      <color theme="0"/>
      <name val="Calibri"/>
      <family val="2"/>
      <scheme val="minor"/>
    </font>
    <font>
      <strike/>
      <sz val="8"/>
      <color rgb="FF000000"/>
      <name val="Calibri"/>
      <family val="2"/>
      <scheme val="minor"/>
    </font>
    <font>
      <sz val="8"/>
      <color rgb="FF000000"/>
      <name val="Calibri"/>
      <family val="2"/>
    </font>
  </fonts>
  <fills count="14">
    <fill>
      <patternFill patternType="none"/>
    </fill>
    <fill>
      <patternFill patternType="gray125"/>
    </fill>
    <fill>
      <patternFill patternType="solid">
        <fgColor theme="3" tint="0.79998168889431442"/>
        <bgColor indexed="64"/>
      </patternFill>
    </fill>
    <fill>
      <patternFill patternType="solid">
        <fgColor theme="2" tint="-0.89999084444715716"/>
        <bgColor indexed="64"/>
      </patternFill>
    </fill>
    <fill>
      <patternFill patternType="solid">
        <fgColor rgb="FFFFFF00"/>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rgb="FFFF0000"/>
        <bgColor indexed="64"/>
      </patternFill>
    </fill>
    <fill>
      <patternFill patternType="solid">
        <fgColor theme="5"/>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4" tint="0.39997558519241921"/>
        <bgColor indexed="64"/>
      </patternFill>
    </fill>
  </fills>
  <borders count="5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right/>
      <top/>
      <bottom style="thin">
        <color rgb="FF000000"/>
      </bottom>
      <diagonal/>
    </border>
    <border>
      <left style="thin">
        <color indexed="64"/>
      </left>
      <right/>
      <top style="thin">
        <color indexed="64"/>
      </top>
      <bottom/>
      <diagonal/>
    </border>
    <border>
      <left style="thin">
        <color rgb="FF000000"/>
      </left>
      <right/>
      <top style="thin">
        <color indexed="64"/>
      </top>
      <bottom/>
      <diagonal/>
    </border>
    <border>
      <left style="thin">
        <color rgb="FF000000"/>
      </left>
      <right style="thin">
        <color rgb="FF000000"/>
      </right>
      <top style="thin">
        <color indexed="64"/>
      </top>
      <bottom/>
      <diagonal/>
    </border>
    <border>
      <left/>
      <right style="thin">
        <color rgb="FF000000"/>
      </right>
      <top style="thin">
        <color indexed="64"/>
      </top>
      <bottom/>
      <diagonal/>
    </border>
    <border>
      <left style="thin">
        <color rgb="FF000000"/>
      </left>
      <right style="thin">
        <color indexed="64"/>
      </right>
      <top style="thin">
        <color indexed="64"/>
      </top>
      <bottom/>
      <diagonal/>
    </border>
    <border>
      <left style="thin">
        <color indexed="64"/>
      </left>
      <right/>
      <top/>
      <bottom/>
      <diagonal/>
    </border>
    <border>
      <left style="thin">
        <color rgb="FF000000"/>
      </left>
      <right style="thin">
        <color indexed="64"/>
      </right>
      <top/>
      <bottom/>
      <diagonal/>
    </border>
    <border>
      <left style="thin">
        <color indexed="64"/>
      </left>
      <right/>
      <top/>
      <bottom style="thin">
        <color indexed="64"/>
      </bottom>
      <diagonal/>
    </border>
    <border>
      <left style="thin">
        <color rgb="FF000000"/>
      </left>
      <right/>
      <top/>
      <bottom style="thin">
        <color indexed="64"/>
      </bottom>
      <diagonal/>
    </border>
    <border>
      <left style="thin">
        <color rgb="FF000000"/>
      </left>
      <right style="thin">
        <color rgb="FF000000"/>
      </right>
      <top/>
      <bottom style="thin">
        <color indexed="64"/>
      </bottom>
      <diagonal/>
    </border>
    <border>
      <left/>
      <right style="thin">
        <color rgb="FF000000"/>
      </right>
      <top/>
      <bottom style="thin">
        <color indexed="64"/>
      </bottom>
      <diagonal/>
    </border>
    <border>
      <left style="thin">
        <color rgb="FF000000"/>
      </left>
      <right style="thin">
        <color indexed="64"/>
      </right>
      <top/>
      <bottom style="thin">
        <color indexed="64"/>
      </bottom>
      <diagonal/>
    </border>
  </borders>
  <cellStyleXfs count="3">
    <xf numFmtId="0" fontId="0" fillId="0" borderId="0"/>
    <xf numFmtId="0" fontId="5" fillId="0" borderId="0"/>
    <xf numFmtId="0" fontId="16" fillId="0" borderId="0" applyNumberFormat="0" applyFill="0" applyBorder="0" applyAlignment="0" applyProtection="0"/>
  </cellStyleXfs>
  <cellXfs count="173">
    <xf numFmtId="0" fontId="0" fillId="0" borderId="0" xfId="0"/>
    <xf numFmtId="0" fontId="2" fillId="0" borderId="0" xfId="0" applyFont="1" applyAlignment="1">
      <alignment horizontal="left" vertical="top"/>
    </xf>
    <xf numFmtId="0" fontId="1" fillId="0" borderId="0" xfId="0" applyFont="1" applyAlignment="1">
      <alignment horizontal="left" vertical="top"/>
    </xf>
    <xf numFmtId="0" fontId="1" fillId="0" borderId="0" xfId="0" applyFont="1" applyAlignment="1">
      <alignment horizontal="left" vertical="top" wrapText="1"/>
    </xf>
    <xf numFmtId="0" fontId="6" fillId="0" borderId="0" xfId="1" applyFont="1" applyAlignment="1">
      <alignment vertical="center"/>
    </xf>
    <xf numFmtId="0" fontId="5" fillId="0" borderId="0" xfId="1" applyAlignment="1">
      <alignment vertical="center"/>
    </xf>
    <xf numFmtId="0" fontId="7" fillId="0" borderId="0" xfId="1" applyFont="1" applyAlignment="1">
      <alignment vertical="center"/>
    </xf>
    <xf numFmtId="0" fontId="5" fillId="0" borderId="0" xfId="1" applyAlignment="1">
      <alignment horizontal="center" vertical="center"/>
    </xf>
    <xf numFmtId="0" fontId="6" fillId="0" borderId="0" xfId="1" applyFont="1" applyAlignment="1">
      <alignment vertical="center" wrapText="1"/>
    </xf>
    <xf numFmtId="0" fontId="5" fillId="0" borderId="1" xfId="1" applyBorder="1" applyAlignment="1">
      <alignment vertical="center"/>
    </xf>
    <xf numFmtId="0" fontId="5" fillId="0" borderId="2" xfId="1" applyBorder="1" applyAlignment="1">
      <alignment vertical="center"/>
    </xf>
    <xf numFmtId="0" fontId="5" fillId="0" borderId="3" xfId="1" applyBorder="1" applyAlignment="1">
      <alignment vertical="center"/>
    </xf>
    <xf numFmtId="0" fontId="5" fillId="0" borderId="4" xfId="1" applyBorder="1" applyAlignment="1">
      <alignment vertical="center"/>
    </xf>
    <xf numFmtId="0" fontId="5" fillId="0" borderId="5" xfId="1" applyBorder="1" applyAlignment="1">
      <alignment vertical="center"/>
    </xf>
    <xf numFmtId="0" fontId="5" fillId="0" borderId="6" xfId="1" applyBorder="1" applyAlignment="1">
      <alignment vertical="center"/>
    </xf>
    <xf numFmtId="0" fontId="5" fillId="0" borderId="7" xfId="1" applyBorder="1" applyAlignment="1">
      <alignment vertical="center"/>
    </xf>
    <xf numFmtId="0" fontId="0" fillId="0" borderId="8" xfId="0" applyBorder="1"/>
    <xf numFmtId="0" fontId="0" fillId="8" borderId="9" xfId="0" applyFill="1" applyBorder="1"/>
    <xf numFmtId="0" fontId="0" fillId="8" borderId="11" xfId="0" applyFill="1" applyBorder="1"/>
    <xf numFmtId="0" fontId="0" fillId="0" borderId="12" xfId="0" applyBorder="1"/>
    <xf numFmtId="0" fontId="0" fillId="12" borderId="15" xfId="0" applyFill="1" applyBorder="1"/>
    <xf numFmtId="0" fontId="0" fillId="12" borderId="16" xfId="0" applyFill="1" applyBorder="1"/>
    <xf numFmtId="0" fontId="0" fillId="8" borderId="14" xfId="0" applyFill="1" applyBorder="1"/>
    <xf numFmtId="0" fontId="5" fillId="0" borderId="1" xfId="1" applyBorder="1" applyAlignment="1">
      <alignment horizontal="center" vertical="center"/>
    </xf>
    <xf numFmtId="0" fontId="6" fillId="9" borderId="3" xfId="1" applyFont="1" applyFill="1" applyBorder="1" applyAlignment="1">
      <alignment vertical="center"/>
    </xf>
    <xf numFmtId="0" fontId="5" fillId="0" borderId="4" xfId="1" applyBorder="1" applyAlignment="1">
      <alignment horizontal="center" vertical="center"/>
    </xf>
    <xf numFmtId="0" fontId="6" fillId="10" borderId="17" xfId="1" applyFont="1" applyFill="1" applyBorder="1" applyAlignment="1">
      <alignment vertical="center"/>
    </xf>
    <xf numFmtId="0" fontId="5" fillId="0" borderId="5" xfId="1" applyBorder="1" applyAlignment="1">
      <alignment horizontal="center" vertical="center"/>
    </xf>
    <xf numFmtId="0" fontId="6" fillId="10" borderId="7" xfId="1" applyFont="1" applyFill="1" applyBorder="1" applyAlignment="1">
      <alignment vertical="center"/>
    </xf>
    <xf numFmtId="0" fontId="6" fillId="8" borderId="3" xfId="1" applyFont="1" applyFill="1" applyBorder="1" applyAlignment="1">
      <alignment vertical="center"/>
    </xf>
    <xf numFmtId="0" fontId="6" fillId="8" borderId="17" xfId="1" applyFont="1" applyFill="1" applyBorder="1" applyAlignment="1">
      <alignment vertical="center"/>
    </xf>
    <xf numFmtId="0" fontId="6" fillId="11" borderId="17" xfId="1" applyFont="1" applyFill="1" applyBorder="1" applyAlignment="1">
      <alignment vertical="center" wrapText="1"/>
    </xf>
    <xf numFmtId="0" fontId="6" fillId="5" borderId="17" xfId="1" applyFont="1" applyFill="1" applyBorder="1" applyAlignment="1">
      <alignment vertical="center"/>
    </xf>
    <xf numFmtId="0" fontId="5" fillId="0" borderId="17" xfId="1" applyBorder="1" applyAlignment="1">
      <alignment vertical="center"/>
    </xf>
    <xf numFmtId="0" fontId="6" fillId="0" borderId="1" xfId="1" applyFont="1" applyBorder="1" applyAlignment="1">
      <alignment vertical="center"/>
    </xf>
    <xf numFmtId="0" fontId="6" fillId="0" borderId="2" xfId="1" applyFont="1" applyBorder="1" applyAlignment="1">
      <alignment vertical="center"/>
    </xf>
    <xf numFmtId="0" fontId="5" fillId="0" borderId="2" xfId="1" applyBorder="1"/>
    <xf numFmtId="0" fontId="5" fillId="0" borderId="3" xfId="1" applyBorder="1"/>
    <xf numFmtId="0" fontId="6" fillId="0" borderId="4" xfId="1" applyFont="1" applyBorder="1" applyAlignment="1">
      <alignment vertical="center"/>
    </xf>
    <xf numFmtId="0" fontId="5" fillId="0" borderId="17" xfId="1" applyBorder="1"/>
    <xf numFmtId="0" fontId="5" fillId="0" borderId="6" xfId="1" applyBorder="1" applyAlignment="1">
      <alignment vertical="center" wrapText="1"/>
    </xf>
    <xf numFmtId="0" fontId="5" fillId="0" borderId="3" xfId="1" applyBorder="1" applyAlignment="1">
      <alignment wrapText="1"/>
    </xf>
    <xf numFmtId="0" fontId="6" fillId="0" borderId="5" xfId="1" applyFont="1" applyBorder="1" applyAlignment="1">
      <alignment vertical="center"/>
    </xf>
    <xf numFmtId="0" fontId="6" fillId="0" borderId="6" xfId="1" applyFont="1" applyBorder="1" applyAlignment="1">
      <alignment vertical="center"/>
    </xf>
    <xf numFmtId="0" fontId="5" fillId="0" borderId="6" xfId="1" applyBorder="1"/>
    <xf numFmtId="0" fontId="5" fillId="0" borderId="7" xfId="1" applyBorder="1"/>
    <xf numFmtId="0" fontId="0" fillId="0" borderId="8" xfId="0" applyBorder="1" applyAlignment="1">
      <alignment horizontal="left" vertical="top"/>
    </xf>
    <xf numFmtId="0" fontId="0" fillId="0" borderId="15" xfId="0" applyBorder="1" applyAlignment="1">
      <alignment horizontal="left" vertical="top" wrapText="1"/>
    </xf>
    <xf numFmtId="0" fontId="0" fillId="0" borderId="12" xfId="0" applyBorder="1" applyAlignment="1">
      <alignment horizontal="left" vertical="top"/>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16" xfId="0" applyBorder="1" applyAlignment="1">
      <alignment horizontal="left" vertical="top" wrapText="1"/>
    </xf>
    <xf numFmtId="0" fontId="0" fillId="0" borderId="18" xfId="0" applyBorder="1" applyAlignment="1">
      <alignment horizontal="left" vertical="top"/>
    </xf>
    <xf numFmtId="0" fontId="0" fillId="0" borderId="19" xfId="0" applyBorder="1" applyAlignment="1">
      <alignment horizontal="left" vertical="top"/>
    </xf>
    <xf numFmtId="0" fontId="0" fillId="0" borderId="10" xfId="0" applyBorder="1" applyAlignment="1">
      <alignment horizontal="left" vertical="top"/>
    </xf>
    <xf numFmtId="0" fontId="0" fillId="0" borderId="13" xfId="0" applyBorder="1" applyAlignment="1">
      <alignment horizontal="left" vertical="top"/>
    </xf>
    <xf numFmtId="0" fontId="0" fillId="8" borderId="20" xfId="0" applyFill="1" applyBorder="1"/>
    <xf numFmtId="0" fontId="0" fillId="8" borderId="23" xfId="0" applyFill="1" applyBorder="1"/>
    <xf numFmtId="0" fontId="0" fillId="8" borderId="24" xfId="0" applyFill="1" applyBorder="1"/>
    <xf numFmtId="0" fontId="0" fillId="0" borderId="29" xfId="0" applyBorder="1" applyAlignment="1">
      <alignment horizontal="left" vertical="top"/>
    </xf>
    <xf numFmtId="0" fontId="0" fillId="0" borderId="30" xfId="0" applyBorder="1" applyAlignment="1">
      <alignment horizontal="left" vertical="top"/>
    </xf>
    <xf numFmtId="0" fontId="0" fillId="0" borderId="31" xfId="0" applyBorder="1" applyAlignment="1">
      <alignment horizontal="left" vertical="top"/>
    </xf>
    <xf numFmtId="0" fontId="0" fillId="0" borderId="32" xfId="0" applyBorder="1" applyAlignment="1">
      <alignment horizontal="left" vertical="top"/>
    </xf>
    <xf numFmtId="0" fontId="12" fillId="0" borderId="0" xfId="0" applyFont="1" applyAlignment="1">
      <alignment horizontal="left" vertical="top" wrapText="1"/>
    </xf>
    <xf numFmtId="0" fontId="5" fillId="4" borderId="2" xfId="1" applyFill="1" applyBorder="1" applyAlignment="1">
      <alignment wrapText="1"/>
    </xf>
    <xf numFmtId="0" fontId="6" fillId="0" borderId="2" xfId="1" applyFont="1" applyBorder="1" applyAlignment="1">
      <alignment vertical="center" wrapText="1"/>
    </xf>
    <xf numFmtId="0" fontId="5" fillId="0" borderId="2" xfId="1" applyBorder="1" applyAlignment="1">
      <alignment vertical="center" wrapText="1"/>
    </xf>
    <xf numFmtId="0" fontId="7" fillId="2" borderId="33" xfId="1" applyFont="1" applyFill="1" applyBorder="1" applyAlignment="1">
      <alignment vertical="center"/>
    </xf>
    <xf numFmtId="0" fontId="7" fillId="2" borderId="22" xfId="1" applyFont="1" applyFill="1" applyBorder="1" applyAlignment="1">
      <alignment vertical="center"/>
    </xf>
    <xf numFmtId="0" fontId="7" fillId="2" borderId="22" xfId="1" applyFont="1" applyFill="1" applyBorder="1" applyAlignment="1">
      <alignment vertical="center" wrapText="1"/>
    </xf>
    <xf numFmtId="0" fontId="7" fillId="2" borderId="34" xfId="1" applyFont="1" applyFill="1" applyBorder="1" applyAlignment="1">
      <alignment vertical="center"/>
    </xf>
    <xf numFmtId="0" fontId="5" fillId="0" borderId="7" xfId="1" applyBorder="1" applyAlignment="1">
      <alignment horizontal="center" vertical="center" wrapText="1"/>
    </xf>
    <xf numFmtId="0" fontId="5" fillId="0" borderId="0" xfId="1"/>
    <xf numFmtId="0" fontId="7" fillId="0" borderId="0" xfId="1" applyFont="1" applyAlignment="1">
      <alignment vertical="center" wrapText="1"/>
    </xf>
    <xf numFmtId="0" fontId="8" fillId="0" borderId="0" xfId="1" applyFont="1" applyAlignment="1">
      <alignment vertical="center" wrapText="1"/>
    </xf>
    <xf numFmtId="0" fontId="9" fillId="0" borderId="0" xfId="1" applyFont="1" applyAlignment="1">
      <alignment vertical="center" wrapText="1"/>
    </xf>
    <xf numFmtId="0" fontId="6" fillId="5" borderId="0" xfId="1" applyFont="1" applyFill="1" applyAlignment="1">
      <alignment vertical="center"/>
    </xf>
    <xf numFmtId="0" fontId="5" fillId="6" borderId="0" xfId="1" applyFill="1" applyAlignment="1">
      <alignment vertical="center"/>
    </xf>
    <xf numFmtId="0" fontId="5" fillId="8" borderId="0" xfId="1" applyFill="1" applyAlignment="1">
      <alignment wrapText="1"/>
    </xf>
    <xf numFmtId="0" fontId="5" fillId="0" borderId="0" xfId="1" applyAlignment="1">
      <alignment vertical="center" wrapText="1"/>
    </xf>
    <xf numFmtId="0" fontId="5" fillId="7" borderId="0" xfId="1" applyFill="1" applyAlignment="1">
      <alignment wrapText="1"/>
    </xf>
    <xf numFmtId="0" fontId="12" fillId="0" borderId="0" xfId="0" applyFont="1" applyAlignment="1">
      <alignment horizontal="left" vertical="top"/>
    </xf>
    <xf numFmtId="0" fontId="3" fillId="0" borderId="0" xfId="0" applyFont="1" applyAlignment="1">
      <alignment horizontal="left" vertical="top" wrapText="1"/>
    </xf>
    <xf numFmtId="0" fontId="12" fillId="0" borderId="0" xfId="0" applyFont="1" applyAlignment="1">
      <alignment vertical="top" wrapText="1"/>
    </xf>
    <xf numFmtId="49" fontId="12" fillId="0" borderId="0" xfId="0" applyNumberFormat="1" applyFont="1" applyAlignment="1">
      <alignment vertical="top" wrapText="1"/>
    </xf>
    <xf numFmtId="0" fontId="13" fillId="0" borderId="0" xfId="0" applyFont="1" applyAlignment="1">
      <alignment wrapText="1"/>
    </xf>
    <xf numFmtId="0" fontId="0" fillId="0" borderId="0" xfId="0" applyAlignment="1">
      <alignment wrapText="1"/>
    </xf>
    <xf numFmtId="49" fontId="12" fillId="0" borderId="0" xfId="0" applyNumberFormat="1" applyFont="1" applyAlignment="1">
      <alignment horizontal="left" vertical="top" wrapText="1"/>
    </xf>
    <xf numFmtId="0" fontId="14" fillId="0" borderId="0" xfId="0" applyFont="1" applyAlignment="1">
      <alignment horizontal="left" vertical="top" wrapText="1"/>
    </xf>
    <xf numFmtId="0" fontId="12" fillId="0" borderId="0" xfId="0" applyFont="1" applyAlignment="1">
      <alignment vertical="top"/>
    </xf>
    <xf numFmtId="0" fontId="3" fillId="0" borderId="0" xfId="0" applyFont="1" applyAlignment="1">
      <alignment vertical="top" wrapText="1"/>
    </xf>
    <xf numFmtId="0" fontId="15" fillId="0" borderId="0" xfId="0" applyFont="1" applyAlignment="1">
      <alignment vertical="top" wrapText="1"/>
    </xf>
    <xf numFmtId="0" fontId="15" fillId="0" borderId="0" xfId="0" applyFont="1" applyAlignment="1">
      <alignment horizontal="left" vertical="top" wrapText="1"/>
    </xf>
    <xf numFmtId="0" fontId="12" fillId="0" borderId="38" xfId="0" applyFont="1" applyBorder="1" applyAlignment="1">
      <alignment vertical="top" wrapText="1"/>
    </xf>
    <xf numFmtId="49" fontId="3" fillId="0" borderId="0" xfId="0" applyNumberFormat="1" applyFont="1" applyAlignment="1">
      <alignment horizontal="left" vertical="top" wrapText="1"/>
    </xf>
    <xf numFmtId="0" fontId="14" fillId="0" borderId="0" xfId="0" applyFont="1" applyAlignment="1">
      <alignment horizontal="left" vertical="top"/>
    </xf>
    <xf numFmtId="0" fontId="12" fillId="0" borderId="0" xfId="0" quotePrefix="1" applyFont="1" applyAlignment="1">
      <alignment horizontal="left" vertical="top" wrapText="1"/>
    </xf>
    <xf numFmtId="0" fontId="12" fillId="0" borderId="0" xfId="0" quotePrefix="1" applyFont="1" applyAlignment="1">
      <alignment vertical="top" wrapText="1"/>
    </xf>
    <xf numFmtId="0" fontId="12" fillId="0" borderId="38" xfId="0" applyFont="1" applyBorder="1" applyAlignment="1">
      <alignment horizontal="left" vertical="top" wrapText="1"/>
    </xf>
    <xf numFmtId="0" fontId="12" fillId="0" borderId="38" xfId="0" applyFont="1" applyBorder="1" applyAlignment="1">
      <alignment vertical="top"/>
    </xf>
    <xf numFmtId="0" fontId="0" fillId="0" borderId="0" xfId="0" quotePrefix="1"/>
    <xf numFmtId="0" fontId="0" fillId="0" borderId="10" xfId="0" applyBorder="1"/>
    <xf numFmtId="0" fontId="0" fillId="0" borderId="13" xfId="0" applyBorder="1"/>
    <xf numFmtId="0" fontId="10" fillId="8" borderId="20" xfId="0" applyFont="1" applyFill="1" applyBorder="1" applyAlignment="1">
      <alignment horizontal="center" vertical="center"/>
    </xf>
    <xf numFmtId="0" fontId="10" fillId="8" borderId="23" xfId="0" applyFont="1" applyFill="1" applyBorder="1" applyAlignment="1">
      <alignment horizontal="center" vertical="center" wrapText="1"/>
    </xf>
    <xf numFmtId="0" fontId="10" fillId="8" borderId="23" xfId="0" applyFont="1" applyFill="1" applyBorder="1" applyAlignment="1">
      <alignment horizontal="center" vertical="center"/>
    </xf>
    <xf numFmtId="0" fontId="10" fillId="8" borderId="24" xfId="0" applyFont="1" applyFill="1" applyBorder="1" applyAlignment="1">
      <alignment horizontal="center" vertical="center"/>
    </xf>
    <xf numFmtId="0" fontId="17" fillId="0" borderId="0" xfId="2" applyFont="1" applyAlignment="1">
      <alignment vertical="top" wrapText="1"/>
    </xf>
    <xf numFmtId="0" fontId="18" fillId="2" borderId="0" xfId="0" applyFont="1" applyFill="1" applyAlignment="1">
      <alignment horizontal="left" vertical="top" wrapText="1"/>
    </xf>
    <xf numFmtId="0" fontId="18" fillId="2" borderId="0" xfId="0" applyFont="1" applyFill="1" applyAlignment="1">
      <alignment vertical="top" wrapText="1"/>
    </xf>
    <xf numFmtId="0" fontId="19" fillId="2" borderId="0" xfId="0" applyFont="1" applyFill="1" applyAlignment="1">
      <alignment vertical="top" wrapText="1"/>
    </xf>
    <xf numFmtId="4" fontId="18" fillId="2" borderId="0" xfId="0" applyNumberFormat="1" applyFont="1" applyFill="1" applyAlignment="1">
      <alignment horizontal="left" vertical="top" wrapText="1"/>
    </xf>
    <xf numFmtId="0" fontId="21" fillId="3" borderId="0" xfId="0" applyFont="1" applyFill="1" applyAlignment="1">
      <alignment horizontal="left" vertical="top" wrapText="1"/>
    </xf>
    <xf numFmtId="49" fontId="21" fillId="3" borderId="0" xfId="0" applyNumberFormat="1" applyFont="1" applyFill="1" applyAlignment="1">
      <alignment horizontal="left" vertical="top" wrapText="1"/>
    </xf>
    <xf numFmtId="0" fontId="12" fillId="3" borderId="0" xfId="0" applyFont="1" applyFill="1" applyAlignment="1">
      <alignment horizontal="left" vertical="top" wrapText="1"/>
    </xf>
    <xf numFmtId="14" fontId="12" fillId="0" borderId="0" xfId="0" applyNumberFormat="1" applyFont="1" applyAlignment="1">
      <alignment horizontal="left" vertical="top" wrapText="1"/>
    </xf>
    <xf numFmtId="14" fontId="12" fillId="0" borderId="43" xfId="0" applyNumberFormat="1" applyFont="1" applyBorder="1" applyAlignment="1">
      <alignment horizontal="left" vertical="top" wrapText="1"/>
    </xf>
    <xf numFmtId="0" fontId="12" fillId="0" borderId="43" xfId="0" applyFont="1" applyBorder="1" applyAlignment="1">
      <alignment horizontal="left" vertical="top" wrapText="1"/>
    </xf>
    <xf numFmtId="14" fontId="12" fillId="0" borderId="37" xfId="0" applyNumberFormat="1" applyFont="1" applyBorder="1" applyAlignment="1">
      <alignment horizontal="left" vertical="top" wrapText="1"/>
    </xf>
    <xf numFmtId="0" fontId="12" fillId="0" borderId="37" xfId="0" applyFont="1" applyBorder="1" applyAlignment="1">
      <alignment horizontal="left" vertical="top" wrapText="1"/>
    </xf>
    <xf numFmtId="0" fontId="23" fillId="0" borderId="0" xfId="0" applyFont="1" applyAlignment="1">
      <alignment vertical="top"/>
    </xf>
    <xf numFmtId="0" fontId="1" fillId="0" borderId="0" xfId="0" applyFont="1" applyFill="1" applyAlignment="1">
      <alignment horizontal="left" vertical="top"/>
    </xf>
    <xf numFmtId="0" fontId="1" fillId="0" borderId="0" xfId="0" applyFont="1" applyFill="1" applyAlignment="1">
      <alignment horizontal="left" vertical="top" wrapText="1"/>
    </xf>
    <xf numFmtId="14" fontId="1" fillId="0" borderId="39" xfId="0" applyNumberFormat="1" applyFont="1" applyFill="1" applyBorder="1" applyAlignment="1">
      <alignment horizontal="left" vertical="top"/>
    </xf>
    <xf numFmtId="0" fontId="11" fillId="0" borderId="39" xfId="0" applyFont="1" applyFill="1" applyBorder="1" applyAlignment="1">
      <alignment horizontal="left" vertical="top"/>
    </xf>
    <xf numFmtId="0" fontId="1" fillId="0" borderId="39" xfId="0" applyFont="1" applyFill="1" applyBorder="1" applyAlignment="1">
      <alignment horizontal="left" vertical="top"/>
    </xf>
    <xf numFmtId="0" fontId="1" fillId="0" borderId="41" xfId="0" applyFont="1" applyFill="1" applyBorder="1" applyAlignment="1">
      <alignment horizontal="left" vertical="top"/>
    </xf>
    <xf numFmtId="0" fontId="1" fillId="0" borderId="41" xfId="0" applyFont="1" applyFill="1" applyBorder="1" applyAlignment="1">
      <alignment horizontal="left" vertical="top" wrapText="1"/>
    </xf>
    <xf numFmtId="0" fontId="1" fillId="0" borderId="40" xfId="0" applyFont="1" applyFill="1" applyBorder="1" applyAlignment="1">
      <alignment horizontal="left" vertical="top"/>
    </xf>
    <xf numFmtId="0" fontId="1" fillId="0" borderId="42" xfId="0" applyFont="1" applyFill="1" applyBorder="1" applyAlignment="1">
      <alignment horizontal="left" vertical="top"/>
    </xf>
    <xf numFmtId="0" fontId="0" fillId="0" borderId="42" xfId="0" applyFill="1" applyBorder="1" applyAlignment="1">
      <alignment horizontal="left" vertical="top"/>
    </xf>
    <xf numFmtId="0" fontId="2" fillId="0" borderId="0" xfId="0" applyFont="1" applyFill="1" applyAlignment="1">
      <alignment horizontal="left" vertical="top"/>
    </xf>
    <xf numFmtId="0" fontId="0" fillId="0" borderId="39" xfId="0" applyFill="1" applyBorder="1" applyAlignment="1">
      <alignment horizontal="left" vertical="top"/>
    </xf>
    <xf numFmtId="0" fontId="1" fillId="0" borderId="44" xfId="0" applyFont="1" applyFill="1" applyBorder="1" applyAlignment="1">
      <alignment horizontal="left" vertical="top"/>
    </xf>
    <xf numFmtId="0" fontId="1" fillId="0" borderId="45" xfId="0" applyFont="1" applyFill="1" applyBorder="1" applyAlignment="1">
      <alignment horizontal="left" vertical="top" wrapText="1"/>
    </xf>
    <xf numFmtId="49" fontId="1" fillId="0" borderId="46" xfId="0" applyNumberFormat="1" applyFont="1" applyFill="1" applyBorder="1" applyAlignment="1">
      <alignment horizontal="left" vertical="top"/>
    </xf>
    <xf numFmtId="0" fontId="1" fillId="0" borderId="47" xfId="0" applyFont="1" applyFill="1" applyBorder="1" applyAlignment="1">
      <alignment horizontal="left" vertical="top"/>
    </xf>
    <xf numFmtId="0" fontId="1" fillId="0" borderId="45" xfId="0" applyFont="1" applyFill="1" applyBorder="1" applyAlignment="1">
      <alignment horizontal="left" vertical="top"/>
    </xf>
    <xf numFmtId="0" fontId="1" fillId="0" borderId="48" xfId="0" applyFont="1" applyFill="1" applyBorder="1" applyAlignment="1">
      <alignment horizontal="left" vertical="top"/>
    </xf>
    <xf numFmtId="0" fontId="1" fillId="0" borderId="49" xfId="0" applyFont="1" applyFill="1" applyBorder="1" applyAlignment="1">
      <alignment horizontal="left" vertical="top"/>
    </xf>
    <xf numFmtId="0" fontId="1" fillId="0" borderId="50" xfId="0" applyFont="1" applyFill="1" applyBorder="1" applyAlignment="1">
      <alignment horizontal="left" vertical="top"/>
    </xf>
    <xf numFmtId="3" fontId="1" fillId="0" borderId="49" xfId="0" applyNumberFormat="1" applyFont="1" applyFill="1" applyBorder="1" applyAlignment="1">
      <alignment horizontal="left" vertical="top"/>
    </xf>
    <xf numFmtId="0" fontId="1" fillId="0" borderId="51" xfId="0" applyFont="1" applyFill="1" applyBorder="1" applyAlignment="1">
      <alignment horizontal="left" vertical="top"/>
    </xf>
    <xf numFmtId="0" fontId="1" fillId="0" borderId="52" xfId="0" applyFont="1" applyFill="1" applyBorder="1" applyAlignment="1">
      <alignment horizontal="left" vertical="top" wrapText="1"/>
    </xf>
    <xf numFmtId="0" fontId="1" fillId="0" borderId="53" xfId="0" applyFont="1" applyFill="1" applyBorder="1" applyAlignment="1">
      <alignment horizontal="left" vertical="top"/>
    </xf>
    <xf numFmtId="0" fontId="1" fillId="0" borderId="54" xfId="0" applyFont="1" applyFill="1" applyBorder="1" applyAlignment="1">
      <alignment horizontal="left" vertical="top"/>
    </xf>
    <xf numFmtId="0" fontId="1" fillId="0" borderId="52" xfId="0" applyFont="1" applyFill="1" applyBorder="1" applyAlignment="1">
      <alignment horizontal="left" vertical="top"/>
    </xf>
    <xf numFmtId="0" fontId="1" fillId="0" borderId="55" xfId="0" applyFont="1" applyFill="1" applyBorder="1" applyAlignment="1">
      <alignment horizontal="left" vertical="top"/>
    </xf>
    <xf numFmtId="14" fontId="14" fillId="0" borderId="0" xfId="0" applyNumberFormat="1" applyFont="1" applyAlignment="1">
      <alignment horizontal="left" vertical="top" wrapText="1"/>
    </xf>
    <xf numFmtId="0" fontId="14" fillId="0" borderId="0" xfId="0" applyFont="1" applyAlignment="1">
      <alignment vertical="top" wrapText="1"/>
    </xf>
    <xf numFmtId="0" fontId="12" fillId="13" borderId="0" xfId="0" applyFont="1" applyFill="1" applyAlignment="1">
      <alignment horizontal="left" vertical="top" wrapText="1"/>
    </xf>
    <xf numFmtId="0" fontId="12" fillId="0" borderId="0" xfId="0" applyFont="1" applyFill="1" applyAlignment="1">
      <alignment horizontal="left" vertical="top" wrapText="1"/>
    </xf>
    <xf numFmtId="0" fontId="5" fillId="0" borderId="35" xfId="1" applyBorder="1" applyAlignment="1">
      <alignment horizontal="center" vertical="center"/>
    </xf>
    <xf numFmtId="0" fontId="5" fillId="0" borderId="32" xfId="1" applyBorder="1" applyAlignment="1">
      <alignment horizontal="center" vertical="center"/>
    </xf>
    <xf numFmtId="0" fontId="5" fillId="0" borderId="36" xfId="1" applyBorder="1" applyAlignment="1">
      <alignment horizontal="center" vertical="center"/>
    </xf>
    <xf numFmtId="0" fontId="5" fillId="0" borderId="2" xfId="1" applyBorder="1" applyAlignment="1">
      <alignment horizontal="center" vertical="center" wrapText="1"/>
    </xf>
    <xf numFmtId="0" fontId="5" fillId="0" borderId="0" xfId="1" applyAlignment="1">
      <alignment horizontal="center" vertical="center" wrapText="1"/>
    </xf>
    <xf numFmtId="0" fontId="5" fillId="0" borderId="6" xfId="1" applyBorder="1" applyAlignment="1">
      <alignment horizontal="center" vertical="center" wrapText="1"/>
    </xf>
    <xf numFmtId="0" fontId="5" fillId="0" borderId="3" xfId="1" applyBorder="1" applyAlignment="1">
      <alignment horizontal="center" vertical="center" wrapText="1"/>
    </xf>
    <xf numFmtId="0" fontId="5" fillId="0" borderId="17" xfId="1" applyBorder="1" applyAlignment="1">
      <alignment horizontal="center" vertical="center" wrapText="1"/>
    </xf>
    <xf numFmtId="0" fontId="5" fillId="0" borderId="7" xfId="1" applyBorder="1" applyAlignment="1">
      <alignment horizontal="center" vertical="center" wrapText="1"/>
    </xf>
    <xf numFmtId="0" fontId="0" fillId="0" borderId="27" xfId="0" applyBorder="1" applyAlignment="1">
      <alignment horizontal="left" vertical="top"/>
    </xf>
    <xf numFmtId="0" fontId="0" fillId="0" borderId="12" xfId="0" applyBorder="1" applyAlignment="1">
      <alignment horizontal="left" vertical="top"/>
    </xf>
    <xf numFmtId="0" fontId="0" fillId="0" borderId="27" xfId="0" applyBorder="1" applyAlignment="1">
      <alignment horizontal="left" vertical="top" wrapText="1"/>
    </xf>
    <xf numFmtId="0" fontId="0" fillId="0" borderId="12" xfId="0" applyBorder="1" applyAlignment="1">
      <alignment horizontal="left" vertical="top" wrapText="1"/>
    </xf>
    <xf numFmtId="0" fontId="0" fillId="8" borderId="21" xfId="0" applyFill="1" applyBorder="1" applyAlignment="1">
      <alignment horizontal="center"/>
    </xf>
    <xf numFmtId="0" fontId="0" fillId="8" borderId="22" xfId="0" applyFill="1" applyBorder="1" applyAlignment="1">
      <alignment horizontal="center"/>
    </xf>
    <xf numFmtId="0" fontId="1" fillId="0" borderId="25" xfId="0" applyFont="1" applyBorder="1" applyAlignment="1">
      <alignment horizontal="left" vertical="top"/>
    </xf>
    <xf numFmtId="0" fontId="0" fillId="0" borderId="18" xfId="0" applyBorder="1" applyAlignment="1">
      <alignment horizontal="left" vertical="top"/>
    </xf>
    <xf numFmtId="0" fontId="0" fillId="0" borderId="26" xfId="0" applyBorder="1" applyAlignment="1">
      <alignment horizontal="left" vertical="top"/>
    </xf>
    <xf numFmtId="0" fontId="0" fillId="0" borderId="8" xfId="0" applyBorder="1" applyAlignment="1">
      <alignment horizontal="left" vertical="top"/>
    </xf>
    <xf numFmtId="0" fontId="0" fillId="0" borderId="28" xfId="0" applyBorder="1" applyAlignment="1">
      <alignment horizontal="left" vertical="top" wrapText="1"/>
    </xf>
    <xf numFmtId="0" fontId="0" fillId="0" borderId="15" xfId="0" applyBorder="1" applyAlignment="1">
      <alignment horizontal="left" vertical="top" wrapText="1"/>
    </xf>
  </cellXfs>
  <cellStyles count="3">
    <cellStyle name="Hyperlink" xfId="2" xr:uid="{00000000-000B-0000-0000-000008000000}"/>
    <cellStyle name="Normal 2" xfId="1" xr:uid="{CEB2F4C9-7332-482A-B5AC-2A3A02216B60}"/>
    <cellStyle name="Normální" xfId="0" builtinId="0"/>
  </cellStyles>
  <dxfs count="5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5762625" cy="723900"/>
    <xdr:pic>
      <xdr:nvPicPr>
        <xdr:cNvPr id="2" name="Obrázek 1">
          <a:extLst>
            <a:ext uri="{FF2B5EF4-FFF2-40B4-BE49-F238E27FC236}">
              <a16:creationId xmlns:a16="http://schemas.microsoft.com/office/drawing/2014/main" id="{512FE141-A6EB-47AC-AA62-E7784757C5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762625" cy="7239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temp\mpsv\170-KK-1.4.1.2.3\Katalog%20kontrol%20MH(internal)_1.4.1.2.3.xlsx" TargetMode="External"/><Relationship Id="rId1" Type="http://schemas.openxmlformats.org/officeDocument/2006/relationships/externalLinkPath" Target="Katalog%20kontrol%20MH(internal)_1.4.1.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itulní strana"/>
      <sheetName val="MH"/>
      <sheetName val="Parametrické konstanty"/>
      <sheetName val="Changelog"/>
      <sheetName val="Kategorie kontrol"/>
      <sheetName val="Test. scénáře"/>
      <sheetName val="Popis propustnosti"/>
      <sheetName val="temp1"/>
      <sheetName val="temp2"/>
      <sheetName val="temp3"/>
      <sheetName val="temp4"/>
      <sheetName val="eP konst."/>
    </sheetNames>
    <sheetDataSet>
      <sheetData sheetId="0"/>
      <sheetData sheetId="1">
        <row r="2">
          <cell r="I2" t="str">
            <v>cJMHZ</v>
          </cell>
          <cell r="J2" t="str">
            <v>propustná</v>
          </cell>
          <cell r="K2" t="str">
            <v>F5</v>
          </cell>
          <cell r="L2" t="str">
            <v>Počet zaměstnanců, za které zaměstnavatel uplatňuje slevu na pojistném s vyplněnými údaji jednotlivých zaměstnanců (10372) = "ANO" musí být = Počet zaměstnanců (10030).
---
10030 Počet zaměstnanců
10372 Sleva na pojistném</v>
          </cell>
          <cell r="M2" t="str">
            <v>Nesouhlasí počet zaměstnanců, za které zaměstnavatel uplatňuje slevu na pojistném.</v>
          </cell>
          <cell r="N2" t="str">
            <v>nová</v>
          </cell>
          <cell r="R2" t="str">
            <v>1.4.0.1</v>
          </cell>
        </row>
        <row r="3">
          <cell r="I3" t="str">
            <v>DIS</v>
          </cell>
          <cell r="J3" t="str">
            <v>nepropustná</v>
          </cell>
          <cell r="K3" t="str">
            <v>F4</v>
          </cell>
          <cell r="L3" t="str">
            <v xml:space="preserve">Sleva na pojistném (10032) (zaokrouhlená na celé koruny nahoru) = 5 % úhrnu vyměřovacích základů zaměstnanců (10031).
---
10031 Úhrn vyměřovacích základů zaměstnanců
10032 Sleva na pojistném zaměstnavatele
</v>
          </cell>
          <cell r="M3" t="str">
            <v>Sleva na pojistném neodpovídá úhrnu vyměřovacích základů zaměstnanců, za které je uplatňována.</v>
          </cell>
          <cell r="N3" t="str">
            <v>PVPOJ 2023 1.1</v>
          </cell>
          <cell r="O3" t="str">
            <v>OŘ3: ČSSZ-215</v>
          </cell>
          <cell r="R3" t="str">
            <v>1.4.0.1</v>
          </cell>
        </row>
        <row r="4">
          <cell r="I4" t="str">
            <v>DIS</v>
          </cell>
          <cell r="J4" t="str">
            <v>nepropustná</v>
          </cell>
          <cell r="K4" t="str">
            <v>F4</v>
          </cell>
          <cell r="L4" t="str">
            <v>(10033) = (10029 - 10032 - 10487 - 10545)
---
10033 Vypočítané pojistné
10029 Pojistné celkem
10032 Sleva na pojistném zaměstnavatele
10487 Úhrn slev na pojistném zaměstnanců (pracující důchodci)
10545 Úhrn slev na pojistném zaměstnanců (ovocnáři)</v>
          </cell>
          <cell r="M4" t="str">
            <v>Pojistné k úhradě neodpovídá vykázánému pojistnému celkem a případně odečítané slevě na pojistném zaměstnavatele či odečítaným úhrnům slev na pojistném zaměstnanců (pracujících důchodců a ovocnářů včetně).</v>
          </cell>
          <cell r="N4" t="str">
            <v>PVPOJ 2023 1.1</v>
          </cell>
          <cell r="O4" t="str">
            <v>OŘ3: ČSSZ-215</v>
          </cell>
          <cell r="R4" t="str">
            <v>1.4.0.1</v>
          </cell>
        </row>
        <row r="5">
          <cell r="I5" t="str">
            <v>cJMHZ</v>
          </cell>
          <cell r="J5" t="str">
            <v>propustná</v>
          </cell>
          <cell r="K5" t="str">
            <v>F5</v>
          </cell>
          <cell r="L5" t="str">
            <v>Úhrn vyměřovacích základů zaměstnanců zaměstnavatele, kteří nevykonávají činnost v rizikovém zaměstnání nebo činnost zdravotnického záchranáře nebo člena jednotky HZS podniku (10023) se pro datové scénáře je vypočten:
1) činnosti K až S: 
 (10239) = "K" až "S" nebo, 
 (10239) = "1" až "9" s příznakem (10502) = "Pracovní vztah specifické skupiny"
2) pěstoun: (10239) = "M",
 (10023) = ∑ (n) vyměřovacích základů dotčených zaměstnanců (10477)
pro ostatní dat. scénáře:  
 (10023) = ∑ (n) vyměřovacích základů dotčených zaměstnanců (10478).
---
10023 Úhrn vyměřovacích základů zaměstnanců, kteří nevykonávají činnost v rizikovém zaměstnání nebo nejsou zdravotnickými záchranáři nebo členy HZS podniku
10477 Částka vyměřovacího základu zaměstnance, ze které je odváděno pojistné
10478 Částka vyměřovacího základu zaměstnance, která vstupuje do částky vyměřovacího základu zaměstnavatele podle § 5a odst. 1 písm. a) ZPSZ
10239 Druh činnosti
10502 Bližší určení pracovněprávního vztahu</v>
          </cell>
          <cell r="M5" t="str">
            <v>Úhrn nesouhlasí se součtem vyměřovacích základů dotčených zaměstnanců, kteří nevykonávají činnost v rizikovém zaměstnání nebo činnost zdravotnického záchranáře nebo člena jednotky HZS podniku.</v>
          </cell>
          <cell r="N5" t="str">
            <v>nová</v>
          </cell>
          <cell r="O5" t="str">
            <v>OŘ3: ČSSZ-216</v>
          </cell>
          <cell r="R5" t="str">
            <v>1.4.0.1</v>
          </cell>
        </row>
        <row r="6">
          <cell r="I6" t="str">
            <v>DIS</v>
          </cell>
          <cell r="J6" t="str">
            <v>nepropustná</v>
          </cell>
          <cell r="K6" t="str">
            <v>F4</v>
          </cell>
          <cell r="L6" t="str">
            <v>Pojistné za zaměstnavatele (10024) = 0.248 * Úhrn vyměřovacích základů zaměstnanců (10023), kteří nevykonávají činnost v rizikovém zaměstnání nebo činnost zdravotnického záchranáře nebo člena jednotky HZS podniku a nevykonávají rizikové zaměstnání. Zaokrohluje se na celé koruny nahoru.
---
10023 Úhrn vyměřovacích základů zaměstnanců, kteří nevykonávají činnost v rizikovém zaměstnání nebo nejsou zdravotnickými záchranáři nebo členy HZS podniku
10024 Pojistné za zaměstnavatele u zaměstnanců, kteří nevykonávají činnost v rizikovém zaměstnání nebo nejsou zdravotnickými záchranáři nebo členy HZS podniku</v>
          </cell>
          <cell r="M6" t="str">
            <v>Vykázané pojistné neodpovídá vykázánému úhrnu vyměřovacích základů zaměstnanců, kteří nevykonávají činnost v rizikovém zaměstnání nebo činnost zdravotnického záchranáře nebo člena jednotky HZS podniku.</v>
          </cell>
          <cell r="N6" t="str">
            <v>nová</v>
          </cell>
          <cell r="O6" t="str">
            <v>OŘ3: ČSSZ-215</v>
          </cell>
          <cell r="R6" t="str">
            <v>1.4.0.1</v>
          </cell>
        </row>
        <row r="7">
          <cell r="I7" t="str">
            <v>cJMHZ</v>
          </cell>
          <cell r="J7" t="str">
            <v>propustná</v>
          </cell>
          <cell r="K7" t="str">
            <v>F5</v>
          </cell>
          <cell r="L7" t="str">
            <v xml:space="preserve">Úhrn vyměřovacích základů zaměstnanců, kteří jsou zdravotnickými záchranáři nebo členy HZS podniku (10025) se = ∑ (n) vyměřovacích základů dotčených zaměstnanců (10479).
---
10025 Úhrn vyměřovacích základů zaměstnanců, kteří jsou zdravotnickými záchranáři nebo členy HZS podniku
10479 Částka vyměřovacího základu zaměstnance, která vstupuje do částky vyměřovacího základu zaměstnavatele podle § 5a odst. 1 písm. b) ZPSZ </v>
          </cell>
          <cell r="M7" t="str">
            <v>Úhrn nesouhlasí se součtem vyměřovacích základů dotčených zaměstnanců, kteří jsou zdravotnickými záchranáři nebo členy HZS podniku.</v>
          </cell>
          <cell r="N7" t="str">
            <v>nová</v>
          </cell>
          <cell r="O7" t="str">
            <v>OŘ3: ČSSZ-216</v>
          </cell>
          <cell r="R7" t="str">
            <v>1.4.0.1</v>
          </cell>
        </row>
        <row r="8">
          <cell r="I8" t="str">
            <v>DIS</v>
          </cell>
          <cell r="J8" t="str">
            <v>nepropustná</v>
          </cell>
          <cell r="K8" t="str">
            <v>F4</v>
          </cell>
          <cell r="L8" t="str">
            <v>Pojistné za zaměstnavatele (10026) = 0.298  * Úhrn vyměřovacích základů zaměstnanců (10025), kteří jsou zdr. Záchranáři nebo členy HZS. Zaokrohluje se na celé koruny nahoru.
---
10025 Úhrn vyměřovacích základů zaměstnanců, kteří jsou zdravotnickými záchranáři nebo členy HZS podniku
10026 Pojistné za zaměstnavatele u zaměstnanců, kteří jsou zdravotnickými záchranáři nebo členy HZS podniku</v>
          </cell>
          <cell r="M8" t="str">
            <v>Vykázané pojistné neodpovídá vykázanému úhrnu vyměřovacích základů zaměstnanců, kteří jsou zdravotnickými záchranáři nebo členy HZS podniku.</v>
          </cell>
          <cell r="N8" t="str">
            <v>nová</v>
          </cell>
          <cell r="O8" t="str">
            <v>OŘ3: ČSSZ-215</v>
          </cell>
          <cell r="R8" t="str">
            <v>1.4.0.1</v>
          </cell>
        </row>
        <row r="9">
          <cell r="I9" t="str">
            <v>DIS</v>
          </cell>
          <cell r="J9" t="str">
            <v>nepropustná</v>
          </cell>
          <cell r="K9" t="str">
            <v>F4</v>
          </cell>
          <cell r="L9" t="str">
            <v xml:space="preserve">Pojistné za zaměstnavatele celkem (10027) = (10024 + 10026 + 10484)
---
10024 Pojistné za zaměstnavatele u zaměstnanců, kteří nevykonávají činnost v rizikovém zaměstnání nebo nejsou zdravotnickými záchranáři nebo členy HZS podniku
10026 Pojistné za zaměstnavatele u zaměstnanců, kteří jsou zdravotnickými záchranáři nebo členy HZS podniku
10484 Pojistné za zaměstnavatele u zaměstnanců, kteří vykonávají rizikové zaměstnání
10027 Pojistné za zaměstnavatele celkem (součet úhrnů)
</v>
          </cell>
          <cell r="M9" t="str">
            <v>Vykázané pojistné za zaměstnavatele neodpovídá vykázaným dílčím hodnotám.</v>
          </cell>
          <cell r="N9" t="str">
            <v>nová</v>
          </cell>
          <cell r="O9" t="str">
            <v>OŘ3: ČSSZ-215</v>
          </cell>
          <cell r="R9" t="str">
            <v>1.4.0.1</v>
          </cell>
        </row>
        <row r="10">
          <cell r="I10" t="str">
            <v>cJMHZ</v>
          </cell>
          <cell r="J10" t="str">
            <v>propustná</v>
          </cell>
          <cell r="K10" t="str">
            <v>F5</v>
          </cell>
          <cell r="L10" t="str">
            <v>Pojistné za zaměstnance (10028) = ∑ (n) pojistného všech zaměstnanců (10370),
v rámci kontroly se nevyhodnocují datové scénáře, které podle definice neobsahují atribut (10370).
---   
10028 Pojistné za zaměstnance
10370 Sociální pojištění
10502 Bližší určení pracovněprávního vztahu</v>
          </cell>
          <cell r="M10" t="str">
            <v>Pojistné za zaměstnance nesouhlasí se součtem pojistného za všechny jednotlivé zaměstnance.</v>
          </cell>
          <cell r="N10" t="str">
            <v>nová</v>
          </cell>
          <cell r="R10" t="str">
            <v>1.4.1.2.3</v>
          </cell>
        </row>
        <row r="11">
          <cell r="I11" t="str">
            <v>DIS</v>
          </cell>
          <cell r="J11" t="str">
            <v>nepropustná</v>
          </cell>
          <cell r="K11" t="str">
            <v>F4</v>
          </cell>
          <cell r="L11" t="str">
            <v>Pojistné celkem (10029) = Pojistné za zaměstnavatele celkem (10027) + Pojistné za zaměstnance (10028).
---   
10027 Pojistné za zaměstnavatele celkem (součet úhrnů)
10028 Pojistné za zaměstnance
10029 Pojistné celkem</v>
          </cell>
          <cell r="M11" t="str">
            <v>Vykázané pojistné celkem neodpovídá vykázanému pojistnému za zaměstnance a pojistnému za zaměstnavatele.</v>
          </cell>
          <cell r="N11" t="str">
            <v>nová</v>
          </cell>
          <cell r="O11" t="str">
            <v>OŘ3: ČSSZ-215</v>
          </cell>
          <cell r="R11" t="str">
            <v>1.4.0.1</v>
          </cell>
        </row>
        <row r="12">
          <cell r="I12" t="str">
            <v>cJMHZ</v>
          </cell>
          <cell r="J12" t="str">
            <v>propustná</v>
          </cell>
          <cell r="K12" t="str">
            <v>F5</v>
          </cell>
          <cell r="L12" t="str">
            <v xml:space="preserve">Platí jen pro pracovní nebo služební poměr tedy:
pro pracovní poměr (10239) je 1 až 9 nebo 
pro služební poměr (10249) kód začíná 13, pak platí že,
počet odpracovaných hodin (10268) musí být &lt;= 240.
---
10239 Druh činnosti
10268 Počet odpracovaných hodin
10249 Postavení v zaměstnání
</v>
          </cell>
          <cell r="M12" t="str">
            <v>Překročen maximální možný počet odpracovaných hodin, zkontrolujte položku. Uvedená chyba nebrání podání.</v>
          </cell>
          <cell r="N12" t="str">
            <v>nová</v>
          </cell>
          <cell r="O12" t="str">
            <v>PŘ3: ČSSZ-180</v>
          </cell>
          <cell r="R12" t="str">
            <v>1.4.0.1</v>
          </cell>
        </row>
        <row r="13">
          <cell r="I13" t="str">
            <v>DIS</v>
          </cell>
          <cell r="J13" t="str">
            <v>nepropustná</v>
          </cell>
          <cell r="K13" t="str">
            <v>F4</v>
          </cell>
          <cell r="L13" t="str">
            <v>Počet odpracovaných hodin (10268) &gt;= počet přesčasových hodin (10269).
---
10268 Počet odpracovaných hodin
10269 Přesčasové hodiny (z odpracovaných)</v>
          </cell>
          <cell r="M13" t="str">
            <v>Přesčasové hodiny převyšují odpracované hodiny.</v>
          </cell>
          <cell r="N13" t="str">
            <v>nová</v>
          </cell>
          <cell r="R13" t="str">
            <v>1.4.0.1</v>
          </cell>
        </row>
        <row r="14">
          <cell r="I14" t="str">
            <v>DIS</v>
          </cell>
          <cell r="J14" t="str">
            <v>nepropustná</v>
          </cell>
          <cell r="K14" t="str">
            <v>F4</v>
          </cell>
          <cell r="L14" t="str">
            <v xml:space="preserve">Počet neodpracovaných hodin s náhradou či nekrácením mzdy (10276) &gt;= Počet neodpracovaných hodin v důsledku čerpání dovolené na zotavenou (10279).
---
10276 Počet neodpracovaných hodin s náhradou či nekrácením mzdy
10279 Počet neodpracovaných hodin v důsledku čerpání dovolené na zotavenou
</v>
          </cell>
          <cell r="M14" t="str">
            <v>Chybný počet neodpracovaných hodin s náhradou či nekrácením mzdy.</v>
          </cell>
          <cell r="N14" t="str">
            <v>nová</v>
          </cell>
          <cell r="R14" t="str">
            <v>1.4.0.1</v>
          </cell>
        </row>
        <row r="15">
          <cell r="I15" t="str">
            <v>DIS</v>
          </cell>
          <cell r="J15" t="str">
            <v>nepropustná</v>
          </cell>
          <cell r="K15" t="str">
            <v>F4</v>
          </cell>
          <cell r="L15" t="str">
            <v>Mzda zúčtovaná (10328) &gt;=
Tarifní mzdy (10329)
+ Prémie a odměny pravidelné (10330)
+ Prémie a odměny nepravidelné (10331)
+ Příplatky celkem (10332)
+ Příplatky za práci přesčas (10333)
---   
10328 Mzda za práci zúčtovaná
10329 Tarifní mzdy
10330 Prémie a odměny pravidelné
10331 Prémie a odměny nepravidelné
10332 Příplatky celkem
10333 Příplatky za práci přesčas</v>
          </cell>
          <cell r="M15" t="str">
            <v>Mzda zúčtovaná je menší než součet jejích složek.</v>
          </cell>
          <cell r="N15" t="str">
            <v>nová</v>
          </cell>
          <cell r="O15" t="str">
            <v>OŘ3: ČSÚ-11</v>
          </cell>
          <cell r="R15" t="str">
            <v>1.4.0.1</v>
          </cell>
        </row>
        <row r="16">
          <cell r="I16" t="str">
            <v>DIS</v>
          </cell>
          <cell r="J16" t="str">
            <v>nepropustná</v>
          </cell>
          <cell r="K16" t="str">
            <v>F4</v>
          </cell>
          <cell r="L16" t="str">
            <v>Příplatky celkem (10332) &gt;=
Příplatky za práci v noci (10334)
+ Příplatky za práci o sobotách a nedělích (10335)
+ Příplatky za práci ve svátek (10336)
---   
10332 Příplatky celkem
10334 Příplatky za práci v noci
10335 Příplatky za práci o sobotách a nedělích
10336 Příplatky za práci ve svátek</v>
          </cell>
          <cell r="M16" t="str">
            <v>Příplatky jsou nižší než součet jednotlivých příplatků.</v>
          </cell>
          <cell r="N16" t="str">
            <v>nová</v>
          </cell>
          <cell r="O16" t="str">
            <v>OŘ3: ČSÚ-11</v>
          </cell>
          <cell r="R16" t="str">
            <v>1.4.1.2.1</v>
          </cell>
        </row>
        <row r="17">
          <cell r="I17" t="str">
            <v>DIS</v>
          </cell>
          <cell r="J17" t="str">
            <v>nepropustná</v>
          </cell>
          <cell r="K17" t="str">
            <v>F4</v>
          </cell>
          <cell r="L17" t="str">
            <v>Náhrady mzdy zúčtované (10337) &gt;=
Náhrady za dovolenou (10338)
+ Náhrady za svátky (10339)
+ Náhrady - překážky na straně zaměstnavatele (10340)
+ Náhrady - překážky na straně zaměstnance (10341)
---
10337 Náhrady mzdy zúčtované
10338 Náhrady za dovolenou
10339 Náhrady za svátky
10340 Náhrady - překážky na straně zaměstnavatele
10341 Náhrady - překážky na straně zaměstnance</v>
          </cell>
          <cell r="M17" t="str">
            <v>Náhrady jsou nižší než součet jednotlivých náhrad.</v>
          </cell>
          <cell r="N17" t="str">
            <v>nová</v>
          </cell>
          <cell r="O17" t="str">
            <v>OŘ3: ČSÚ-11</v>
          </cell>
          <cell r="R17" t="str">
            <v>1.4.0.1</v>
          </cell>
        </row>
        <row r="18">
          <cell r="I18" t="str">
            <v>DIS</v>
          </cell>
          <cell r="J18" t="str">
            <v>nepropustná</v>
          </cell>
          <cell r="K18" t="str">
            <v>F4</v>
          </cell>
          <cell r="L18" t="str">
            <v>Pakliže jsou Odpracované hodiny (10268) &gt; 0,
pak Mzda zúčtovaná (10328) &gt; 0
---   
10268 Počet odpracovaných hodin
10328 Mzda za práci zúčtovaná</v>
          </cell>
          <cell r="M18" t="str">
            <v>Neodpovídá odpracovaným hodinám.</v>
          </cell>
          <cell r="N18" t="str">
            <v>nová</v>
          </cell>
          <cell r="R18" t="str">
            <v>smazáno</v>
          </cell>
        </row>
        <row r="19">
          <cell r="I19" t="str">
            <v>DIS</v>
          </cell>
          <cell r="J19" t="str">
            <v>nepropustná</v>
          </cell>
          <cell r="K19" t="str">
            <v>F4</v>
          </cell>
          <cell r="L19" t="str">
            <v>Pakliže je počet neodpracovaných hodin z důvodu dočasné pracovní neschopnosti, za které je ze strany zaměstnavatele poskytována náhrada mzdy (10278) &gt; 0,
pak Náhrady při dočasné pracovní neschopnosti (10342) &gt; 0.
---   
10278 Počet neodpracovaných hodin z důvodu dočasné pracovní neschopnosti, za které je ze strany zaměstnavatele poskytována náhrada mzdy 
10342 Náhrady při dočasné pracovní neschopnosti (bez srážek nad rámec §192/3 zákoníku práce)</v>
          </cell>
          <cell r="M19" t="str">
            <v>Pokud je vyplněn počet neodpracovaných hodin z důvodu dočasné pracovní neschopnosti, musí být zároveň vyplněna náhrada při dočasné pracovní neschopnosti.</v>
          </cell>
          <cell r="N19" t="str">
            <v>nová</v>
          </cell>
          <cell r="R19" t="str">
            <v>1.4.0.1</v>
          </cell>
        </row>
        <row r="20">
          <cell r="I20" t="str">
            <v>DIS</v>
          </cell>
          <cell r="J20" t="str">
            <v>nepropustná</v>
          </cell>
          <cell r="K20" t="str">
            <v>F4</v>
          </cell>
          <cell r="L20" t="str">
            <v>Pokud Počet neodpracovaných hodin v důsledku čerpání dovolené na zotavenou (10279) &gt; 0 pak,
Náhrady za dovolenou (10338) &gt; 0.
---
10279 Počet neodpracovaných hodin v důsledku čerpání dovolené na zotavenou
10338 Náhrady za dovolenou</v>
          </cell>
          <cell r="M20" t="str">
            <v>Chybí údaj k náhradě za dovolenou.</v>
          </cell>
          <cell r="N20" t="str">
            <v>nová</v>
          </cell>
          <cell r="O20" t="str">
            <v>OŘ3: ČSÚ-11</v>
          </cell>
          <cell r="R20" t="str">
            <v>1.4.1</v>
          </cell>
        </row>
        <row r="21">
          <cell r="I21" t="str">
            <v>DIS</v>
          </cell>
          <cell r="J21" t="str">
            <v>nepropustná</v>
          </cell>
          <cell r="K21" t="str">
            <v>F4</v>
          </cell>
          <cell r="L21" t="str">
            <v xml:space="preserve">Pokud Počet přesčasových hodin (10269) &gt; 0 pak,
Příplatky za práci přesčas (10333) &gt;= 0.
---   
10269 Přesčasové hodiny (z odpracovaných)
10333 Příplatky za práci přesčas
</v>
          </cell>
          <cell r="M21" t="str">
            <v>Chybí údaj k příplatkům za přesčas.</v>
          </cell>
          <cell r="N21" t="str">
            <v>nová</v>
          </cell>
          <cell r="R21" t="str">
            <v>1.4.0.1</v>
          </cell>
        </row>
        <row r="22">
          <cell r="I22" t="str">
            <v>DIS</v>
          </cell>
          <cell r="J22" t="str">
            <v>nepropustná</v>
          </cell>
          <cell r="K22" t="str">
            <v>F4</v>
          </cell>
          <cell r="L22" t="str">
            <v>Regulární výraz pro IKMPSV (10051): délka 10 číslic, z toho na prvních 9 se aplikuje modulo 11, 10. číslice je kontrolní a odpovídá zbytku z dělení prvních 9 číslic číslem 11
---   
10051 IK MPSV (Osobní identifikační číslo - OIČ)</v>
          </cell>
          <cell r="M22" t="str">
            <v>IK MPSV neodpovídá formátu.</v>
          </cell>
          <cell r="N22" t="str">
            <v>nová</v>
          </cell>
          <cell r="R22" t="str">
            <v>1.4.0.1</v>
          </cell>
        </row>
        <row r="23">
          <cell r="I23" t="str">
            <v>cJMHZ</v>
          </cell>
          <cell r="J23" t="str">
            <v>nepropustná</v>
          </cell>
          <cell r="K23" t="str">
            <v>F5</v>
          </cell>
          <cell r="L23" t="str">
            <v>Když je (10239) v rozmezí "1" až "9" a (10502) není "výkon trestu odnětí svobody" nebo není "pracovní vztah specifické skupiny",
pak (10372) může nabývat  "ANO" nebo "NE"
---
10372 Sleva na pojistném zaměstnavatele
10239 Druh činnosti
10502 Bližší určení pracovněprávního vztahu</v>
          </cell>
          <cell r="M23" t="str">
            <v>Slevu na pojistném zaměstnavatele lze uplatnit (uvést "ANO" v atributu 10372) pouze za zaměstnance s druhem činnosti 1 až 9.</v>
          </cell>
          <cell r="N23" t="str">
            <v>nová</v>
          </cell>
          <cell r="O23" t="str">
            <v xml:space="preserve">V ostatních případech nesplňujících vstupní podmínku se 10372 neposílá.
</v>
          </cell>
          <cell r="P23" t="str">
            <v>ANO</v>
          </cell>
          <cell r="R23" t="str">
            <v>1.4.1</v>
          </cell>
        </row>
        <row r="24">
          <cell r="I24" t="str">
            <v>DIS</v>
          </cell>
          <cell r="J24" t="str">
            <v>nepropustná</v>
          </cell>
          <cell r="K24" t="str">
            <v>F4</v>
          </cell>
          <cell r="L24" t="str">
            <v>1) datum od (10354) &lt;= datum do (10355)
2) datum od (10354) &lt;= datum vyplnění formuláře (10005)
---   
10005 Datum a čas vyplnění podání
10354 Pojištění od
10355 Pojištění do</v>
          </cell>
          <cell r="M24" t="str">
            <v>Chybné datum od.</v>
          </cell>
          <cell r="N24" t="str">
            <v>nová</v>
          </cell>
          <cell r="R24" t="str">
            <v>1.4.0.1</v>
          </cell>
        </row>
        <row r="25">
          <cell r="I25" t="str">
            <v>DIS</v>
          </cell>
          <cell r="J25" t="str">
            <v>nepropustná</v>
          </cell>
          <cell r="K25" t="str">
            <v>F4</v>
          </cell>
          <cell r="L25" t="str">
            <v>1) datum do (10355) &gt; = datum od (10354)
2) datum do (10355) &lt;= datum vyplnění formuláře (10005)
---   
10005 Datum a čas vyplnění podání
10354 Pojištění od
10355 Pojištění do</v>
          </cell>
          <cell r="M25" t="str">
            <v>Chybné datum do.</v>
          </cell>
          <cell r="N25" t="str">
            <v>nová</v>
          </cell>
          <cell r="R25" t="str">
            <v>1.4.0.1</v>
          </cell>
        </row>
        <row r="26">
          <cell r="I26" t="str">
            <v>DIS</v>
          </cell>
          <cell r="J26" t="str">
            <v>nepropustná</v>
          </cell>
          <cell r="K26" t="str">
            <v>F4</v>
          </cell>
          <cell r="L26" t="str">
            <v xml:space="preserve">(10373) musí být nejvýše 30 hodin
---
10373 Rozsah kratší pracovní/služební doby
</v>
          </cell>
          <cell r="M26" t="str">
            <v>Uvedený počet hodin překračuje limit stanovený právní úpravou (30 hodin).</v>
          </cell>
          <cell r="N26" t="str">
            <v>PVPOJ 2023 1.1</v>
          </cell>
          <cell r="R26" t="str">
            <v>1.4.0.1</v>
          </cell>
        </row>
        <row r="27">
          <cell r="I27" t="str">
            <v>DIS</v>
          </cell>
          <cell r="J27" t="str">
            <v>nepropustná</v>
          </cell>
          <cell r="K27" t="str">
            <v>F4</v>
          </cell>
          <cell r="L27" t="str">
            <v>Je-li Vyměřovací základ uveden, musí být (10245) &gt;= 0
---
10245 Vyměřovací základ</v>
          </cell>
          <cell r="M27" t="str">
            <v>Vyměřovací základ nesmí být záporný.</v>
          </cell>
          <cell r="N27" t="str">
            <v>nová</v>
          </cell>
          <cell r="O27" t="str">
            <v>PŘ3: ČSSZ-202</v>
          </cell>
          <cell r="R27" t="str">
            <v>1.4.0.1</v>
          </cell>
        </row>
        <row r="28">
          <cell r="I28" t="str">
            <v>DIS</v>
          </cell>
          <cell r="J28" t="str">
            <v>nepropustná</v>
          </cell>
          <cell r="K28" t="str">
            <v>F4</v>
          </cell>
          <cell r="L28" t="str">
            <v>Datum dosažení expozice NPE (10272) není větší než datum vyplnění podání (10005).
---   
10005 Datum a čas vyplnění podání
10272 Datum dosažení expozice NPE</v>
          </cell>
          <cell r="M28" t="str">
            <v>Datum musí být nižší než datum vyplnění podání.</v>
          </cell>
          <cell r="N28" t="str">
            <v>nová</v>
          </cell>
          <cell r="R28" t="str">
            <v>1.4.0.1</v>
          </cell>
        </row>
        <row r="29">
          <cell r="I29" t="str">
            <v>DIS</v>
          </cell>
          <cell r="J29" t="str">
            <v>nepropustná</v>
          </cell>
          <cell r="K29" t="str">
            <v>F4</v>
          </cell>
          <cell r="L29" t="str">
            <v xml:space="preserve">Počet odpracovaných hodin v rámci rizikové práce je (10273) &lt; = Počtu odpracovaných hodin (10268).
---   
10268 Počet odpracovaných hodin
10273 Počet odpracovaných hodin v rámci rizikové práce (§ 37d odst. 2 ZDP), práce zdravotnického záchranáře (§ 37d odst. 3) a práce člena jednotky HZS podniku (§ 37d odst. 3)  </v>
          </cell>
          <cell r="M29" t="str">
            <v>Počet odpracovaných hodin rizikové práce je větší než počet odpracovaných hodin.</v>
          </cell>
          <cell r="N29" t="str">
            <v>nová</v>
          </cell>
          <cell r="R29" t="str">
            <v>1.4.0.1</v>
          </cell>
        </row>
        <row r="30">
          <cell r="I30" t="str">
            <v>DIS</v>
          </cell>
          <cell r="J30" t="str">
            <v>nepropustná</v>
          </cell>
          <cell r="K30" t="str">
            <v>F4</v>
          </cell>
          <cell r="L30" t="str">
            <v>Uvedený počet dnů (10356) &lt;= počet dnů v daném měsíci (10010),  v roce (10011 - pro přestupné roky),
pouze datový scénář odložený příjem (formOdlozenyPrijem.xsd) se vyhodnocuje jinak:
uvedený počet dnů (10356) &lt;= počet dnů v daném měsíci (10537),  v roce (10538 - pro přestupné roky).
---
10356 Počet kalendářních dnů trvání doby důchodového pojištění v daném kalendářním měsíci
10010 Měsíc
10011 Rok
10537 Měsíc, za který je hlášeno
10538 Rok, za který je hlášeno</v>
          </cell>
          <cell r="M30" t="str">
            <v>Neodpovídá možnému počtu dnů v kalendářním měsíci.</v>
          </cell>
          <cell r="N30" t="str">
            <v>nová</v>
          </cell>
          <cell r="R30" t="str">
            <v>1.4.1.2.1</v>
          </cell>
        </row>
        <row r="31">
          <cell r="I31" t="str">
            <v>DIS</v>
          </cell>
          <cell r="J31" t="str">
            <v>nepropustná</v>
          </cell>
          <cell r="K31" t="str">
            <v>F4</v>
          </cell>
          <cell r="L31" t="str">
            <v>1.: je-li druhá pozice údaje Kód ELDP = P pak údaj Vyměřovací základ (10245) musí být uveden
2.: je-li údaj Započtené dny (10356) = údaji Vyloučené doby (10357) a současně je-li druhá pozice údaje Kód ELDP ≠ D, pak údaj Vyměřovací základ (10245) = 0.
3.: je-li v ELDP záznamech zachycena skutečnost, že zaměstnanec dovršil důchodový věk a zároveň jsou splněny následují podmínky:
 a) v ELDP záznamu pro důchod je činnost (druhá pozice údaje) Kód ELDP = D a zároveň údaj Započtené dny (10356) je neprázdný,
 b) a v obou ELDP záznamech jsou totožné druhy činností na prvních pozicích v obou kódech ELDP (10245),
 c) a na obou ELDP záznamech se musí jednat o zaměstnání stejného rozsahu, 
 d) a doby platnosti kódu ELDP (10241, 10242) v těchto záznamech na sebe bezprostředně navazují,
pak se údaj Vyměřovací základ v řádku doby pojištění před dovršením důchodového věku se uvádí jako (10245) = 0.
4.: je-li druhá pozice údaje Kód ELDP = D a údaj Započtené dny (10356) = 0 a údaj Odečtené doby (10375) = údaji Vyloučené doby (10357), pak se údaj Vyměřovacího základu uvádí jako (10245) = 0.
5.: je-li druhá pozice údaje Kód ELDP (10240) ≠ D nebo (10240) ≠ P a údaj Započtené dny (10356) = 0, pak se údaj Vyměřovací základ uvádí jako (10245) = 0.
---
10240 Kód ELDP
10245 Vyměřovací základ
10356 Počet kalendářních dnů trvání doby důchodového pojištění v daném kalendářním měsíci (Započtené dny)
10357 Vyloučené doby
10375 Odečtené doby
10241 Platnost kódu od
10242 Platnost kódu do</v>
          </cell>
          <cell r="M31" t="str">
            <v>Chybně uvedený vyměřovací základ.</v>
          </cell>
          <cell r="N31" t="str">
            <v>nová</v>
          </cell>
          <cell r="O31" t="str">
            <v>OŘ3: ČSSZ-206
OŘ3: ČSSZ-205</v>
          </cell>
          <cell r="R31" t="str">
            <v>1.4.1</v>
          </cell>
        </row>
        <row r="32">
          <cell r="I32" t="str">
            <v>DIS</v>
          </cell>
          <cell r="J32" t="str">
            <v>nepropustná</v>
          </cell>
          <cell r="K32" t="str">
            <v>F4</v>
          </cell>
          <cell r="L32" t="str">
            <v>Datum nastání specifické právní skutečnosti (10409) musí být menší než datum podání (10005).
---   
10005 Datum a čas vyplnění podání
10409 Datum nastání specifické právní skutečnosti</v>
          </cell>
          <cell r="M32" t="str">
            <v>Datum nastání specifické právní skutečnosti musí být menší než datum podání.</v>
          </cell>
          <cell r="N32" t="str">
            <v>nová</v>
          </cell>
          <cell r="R32" t="str">
            <v>1.4.0.1</v>
          </cell>
        </row>
        <row r="33">
          <cell r="I33" t="str">
            <v>DIS</v>
          </cell>
          <cell r="J33" t="str">
            <v>nepropustná</v>
          </cell>
          <cell r="K33" t="str">
            <v>T4</v>
          </cell>
          <cell r="L33" t="str">
            <v>Kontrola XML proti XSD (kontrola čitelnosti) - zjednodušené XSD</v>
          </cell>
          <cell r="M33" t="str">
            <v>Vaše e-Podání neprošlo validací proti XML schématu. Detail chyby:</v>
          </cell>
          <cell r="N33" t="str">
            <v>nová</v>
          </cell>
          <cell r="R33" t="str">
            <v>1.4.1</v>
          </cell>
        </row>
        <row r="34">
          <cell r="I34" t="str">
            <v>DIS</v>
          </cell>
          <cell r="J34" t="str">
            <v>nepropustná</v>
          </cell>
          <cell r="K34" t="str">
            <v>F4</v>
          </cell>
          <cell r="L34" t="str">
            <v>Počet měsíců ZTP (10430) nesmí být větší než počet měsíců uplatnění slevy (10426).
---   
10426 Počet měsíců uplatnění slevy
10430 Počet měsíců uplatnění slevy - z toho počet měsíců ZTP/P</v>
          </cell>
          <cell r="M34" t="str">
            <v>Počet měsíců ZTP/P musí být nižší než celkový počet měsíců uplatnění slevy.</v>
          </cell>
          <cell r="N34" t="str">
            <v>nová</v>
          </cell>
          <cell r="R34" t="str">
            <v>smazáno</v>
          </cell>
        </row>
        <row r="35">
          <cell r="I35" t="str">
            <v>DIS</v>
          </cell>
          <cell r="J35" t="str">
            <v>nepropustná</v>
          </cell>
          <cell r="K35" t="str">
            <v>F4</v>
          </cell>
          <cell r="L35" t="str">
            <v>(10286) nesmí být záporné číslo
---
10286 Zúčtovaný příjem - celkem</v>
          </cell>
          <cell r="M35" t="str">
            <v>Musí být uvedena hodnota větší nebo rovna nule.</v>
          </cell>
          <cell r="N35" t="str">
            <v>nová</v>
          </cell>
          <cell r="O35" t="str">
            <v>OŘ3: ČSSZ-174, DIS řešeno na úrovni XSD</v>
          </cell>
          <cell r="R35" t="str">
            <v>1.4.0.1</v>
          </cell>
        </row>
        <row r="36">
          <cell r="I36" t="str">
            <v>cJMHZ</v>
          </cell>
          <cell r="J36" t="str">
            <v>propustná</v>
          </cell>
          <cell r="K36" t="str">
            <v>F5</v>
          </cell>
          <cell r="L36" t="str">
            <v>(10306) může nabývat jen hodnoty větší nebo rovné nule (nemůže mít zápornou hodnotu), v případě kladné hodnoty nemůže být nižší než 50 Kč.
---
10306 Výše vyplaceného měsíčního daňového bonusu</v>
          </cell>
          <cell r="M36" t="str">
            <v>Hodnota musí být rovna nule nebo větší rovno než 50 Kč.</v>
          </cell>
          <cell r="N36" t="str">
            <v>nová</v>
          </cell>
          <cell r="R36" t="str">
            <v>1.4.0.1</v>
          </cell>
        </row>
        <row r="37">
          <cell r="I37" t="str">
            <v>DIS</v>
          </cell>
          <cell r="J37" t="str">
            <v>nepropustná</v>
          </cell>
          <cell r="K37" t="str">
            <v>F4</v>
          </cell>
          <cell r="L37" t="str">
            <v xml:space="preserve">Přeplatek nebo nedoplatek z ročního zúčtování (10321),
musí být roven (10322) + (10323). 
Kontrola nepostihuje dat. scénář pronájem mezinárodní síly, (10239) = "12".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v>
          </cell>
          <cell r="M37" t="str">
            <v>Hodnota neodpovídá součtu dílčích položek.</v>
          </cell>
          <cell r="N37" t="str">
            <v>nová</v>
          </cell>
          <cell r="R37" t="str">
            <v>1.4.0.1</v>
          </cell>
        </row>
        <row r="38">
          <cell r="I38" t="str">
            <v>DIS</v>
          </cell>
          <cell r="J38" t="str">
            <v>nepropustná</v>
          </cell>
          <cell r="K38" t="str">
            <v>F4</v>
          </cell>
          <cell r="L38" t="str">
            <v>Pokud je uvedeno, že proběhlo roční zúčtování záloh (10320) = "ANO", 
pak musí být vyplněny položky: 10321, 10322, 10323, 10420, 10454.
Kontrola nepostihuje dat. scénář pronájem mezinárodní síly, (10239) = "12".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10454 Uplatněno daňové zvýhodnění na děti
10320 Roční zúčtování záloh bylo provedeno
10239 Druh činnosti</v>
          </cell>
          <cell r="M38" t="str">
            <v>Není uvedena hodnota  pro roční zúčtování záloh.</v>
          </cell>
          <cell r="N38" t="str">
            <v>nová</v>
          </cell>
          <cell r="R38" t="str">
            <v>1.4.0.1</v>
          </cell>
        </row>
        <row r="39">
          <cell r="I39" t="str">
            <v>DIS</v>
          </cell>
          <cell r="J39" t="str">
            <v>nepropustná</v>
          </cell>
          <cell r="K39" t="str">
            <v>F4</v>
          </cell>
          <cell r="L39" t="str">
            <v>Rodné číslo (10457) nesplňuje modulo pro RČ.
---   
10457 Rodné číslo uživatele</v>
          </cell>
          <cell r="M39" t="str">
            <v>Chybně uvedené rodné číslo.</v>
          </cell>
          <cell r="N39" t="str">
            <v>nová</v>
          </cell>
          <cell r="R39" t="str">
            <v>1.4.1.2</v>
          </cell>
        </row>
        <row r="40">
          <cell r="I40" t="str">
            <v>cJMHZ</v>
          </cell>
          <cell r="J40" t="str">
            <v>nepropustná</v>
          </cell>
          <cell r="K40" t="str">
            <v>F5</v>
          </cell>
          <cell r="L40" t="str">
            <v>Pokud je uvedena specifická právní skutečnost (10408), 
pak musí být uveden výplatní termín (10410) u všech součástí podání.
---   
10408 Specifická právní skutečnost
10410 Výplatní termín při nastání specifické právní skutečnosti</v>
          </cell>
          <cell r="M40" t="str">
            <v>Výplatní termín musí být uveden.</v>
          </cell>
          <cell r="N40" t="str">
            <v>nová</v>
          </cell>
          <cell r="R40" t="str">
            <v>1.4.0.1</v>
          </cell>
        </row>
        <row r="41">
          <cell r="I41" t="str">
            <v>DIS</v>
          </cell>
          <cell r="J41" t="str">
            <v>nepropustná</v>
          </cell>
          <cell r="K41" t="str">
            <v>F4</v>
          </cell>
          <cell r="L41" t="str">
            <v xml:space="preserve">Datum narození odvozený z RČ (10444) odpovídá uvedenému datu narození (10443).
---   
10443 Datum narození
10444 Rodné číslo
</v>
          </cell>
          <cell r="M41" t="str">
            <v>Neodpovídá datum narození a RČ.</v>
          </cell>
          <cell r="N41" t="str">
            <v>nová</v>
          </cell>
          <cell r="R41" t="str">
            <v>smazáno</v>
          </cell>
        </row>
        <row r="42">
          <cell r="I42" t="str">
            <v>DIS</v>
          </cell>
          <cell r="J42" t="str">
            <v>nepropustná</v>
          </cell>
          <cell r="K42" t="str">
            <v>T5</v>
          </cell>
          <cell r="L42" t="str">
            <v xml:space="preserve">Pořadí balíku (10002) nesmí být vyšší, než počet balíků (10003).
---   
10002 Pořadí balíku dat
10003 Počet balíků dat
</v>
          </cell>
          <cell r="M42" t="str">
            <v>Pořadí balíku nesmí být vyšší než počet balíků.</v>
          </cell>
          <cell r="N42" t="str">
            <v>nová</v>
          </cell>
          <cell r="R42" t="str">
            <v>1.4.0.1</v>
          </cell>
        </row>
        <row r="43">
          <cell r="I43" t="str">
            <v>cJMHZ</v>
          </cell>
          <cell r="J43" t="str">
            <v>nepropustná</v>
          </cell>
          <cell r="K43" t="str">
            <v>F5</v>
          </cell>
          <cell r="L43" t="str">
            <v>První pozice kódu ELDP (10240) musí odpovídat  kódu položky v číselníku Druh činnosti (10239).
---   
10239 Druh činnosti
10240 Kód ELDP</v>
          </cell>
          <cell r="M43" t="str">
            <v>Kód ELDP neodpovídá číselníku Druh činnosti.</v>
          </cell>
          <cell r="N43" t="str">
            <v>nová</v>
          </cell>
          <cell r="O43" t="str">
            <v>atribut (10239) Druh činnosti výchází z dat v registrace zaměstnance</v>
          </cell>
          <cell r="R43" t="str">
            <v>1.4.1</v>
          </cell>
        </row>
        <row r="44">
          <cell r="I44" t="str">
            <v>DIS</v>
          </cell>
          <cell r="J44" t="str">
            <v>nepropustná</v>
          </cell>
          <cell r="K44" t="str">
            <v>T6</v>
          </cell>
          <cell r="L44" t="str">
            <v>(10005) &lt;= aktuálnímu datu.
---
10005 Datum a čas vyplnění podání</v>
          </cell>
          <cell r="M44" t="str">
            <v>Datum vyplnění podání musí být nižší nebo rovno aktuálnímu datu.</v>
          </cell>
          <cell r="N44" t="str">
            <v>nová</v>
          </cell>
          <cell r="R44" t="str">
            <v>1.4.0.1</v>
          </cell>
        </row>
        <row r="45">
          <cell r="I45" t="str">
            <v>DIS</v>
          </cell>
          <cell r="J45" t="str">
            <v>nepropustná</v>
          </cell>
          <cell r="K45" t="str">
            <v>T6</v>
          </cell>
          <cell r="L45" t="str">
            <v>(10010, 10011) &lt; aktuální kalendářní datum (měsíc a rok).
---
10010 Měsíc
10011 Rok</v>
          </cell>
          <cell r="M45" t="str">
            <v>Měsíc musí být nižší aktuálnímu měsíci a roku.</v>
          </cell>
          <cell r="N45" t="str">
            <v>nová</v>
          </cell>
          <cell r="O45" t="str">
            <v>opraveno v rámci 3.kola OŘ - ČSSZ 182</v>
          </cell>
          <cell r="R45" t="str">
            <v>1.4.0.1</v>
          </cell>
        </row>
        <row r="46">
          <cell r="I46" t="str">
            <v>DIS</v>
          </cell>
          <cell r="J46" t="str">
            <v>nepropustná</v>
          </cell>
          <cell r="K46" t="str">
            <v>T6</v>
          </cell>
          <cell r="L46" t="str">
            <v>Rok (10011) &lt;= aktuálnímu roku.
---   
10011 Rok</v>
          </cell>
          <cell r="M46" t="str">
            <v>Rok musí být nižší nebo roven aktuálnímu roku.</v>
          </cell>
          <cell r="N46" t="str">
            <v>nová</v>
          </cell>
          <cell r="O46" t="str">
            <v>opraveno v rámci 3.kola OŘ - ČSSZ 182</v>
          </cell>
          <cell r="R46" t="str">
            <v>smazáno</v>
          </cell>
        </row>
        <row r="47">
          <cell r="I47" t="str">
            <v>DIS</v>
          </cell>
          <cell r="J47" t="str">
            <v>nepropustná</v>
          </cell>
          <cell r="K47" t="str">
            <v>T5</v>
          </cell>
          <cell r="L47" t="str">
            <v>(10015) &lt;= (10488)
---
10015 Počet formulářů v balíku dat
10488 Počet formulářů celkem</v>
          </cell>
          <cell r="M47" t="str">
            <v>Počet formulářů v balíku musí být maximálně jako Počet formulářů celkem.</v>
          </cell>
          <cell r="N47" t="str">
            <v>nová</v>
          </cell>
          <cell r="R47" t="str">
            <v>1.4.0.1</v>
          </cell>
        </row>
        <row r="48">
          <cell r="I48" t="str">
            <v>DIS</v>
          </cell>
          <cell r="J48" t="str">
            <v>nepropustná</v>
          </cell>
          <cell r="K48" t="str">
            <v>F4</v>
          </cell>
          <cell r="L48" t="str">
            <v>(10259) &gt;= 0
---
10259 Pracovní doba stanovená pro danou profesi (v hodinách měsíčně)</v>
          </cell>
          <cell r="M48" t="str">
            <v>Stanovený fond pro danou profesi musí být kladná nebo nulová hodnota.</v>
          </cell>
          <cell r="N48" t="str">
            <v>nová</v>
          </cell>
          <cell r="R48" t="str">
            <v>1.4.0.1</v>
          </cell>
        </row>
        <row r="49">
          <cell r="I49" t="str">
            <v>DIS</v>
          </cell>
          <cell r="J49" t="str">
            <v>nepropustná</v>
          </cell>
          <cell r="K49" t="str">
            <v>F4</v>
          </cell>
          <cell r="L49" t="str">
            <v>(10260) &gt;=  0
---
10260 Pracovní doba sjednaná (v hodinách měsíčně)</v>
          </cell>
          <cell r="M49" t="str">
            <v>Sjednaný fond pracovní doby musí být kladná nebo nulová hodnota.</v>
          </cell>
          <cell r="N49" t="str">
            <v>nová</v>
          </cell>
          <cell r="R49" t="str">
            <v>1.4.0.1</v>
          </cell>
        </row>
        <row r="50">
          <cell r="I50" t="str">
            <v>DIS</v>
          </cell>
          <cell r="J50" t="str">
            <v>nepropustná</v>
          </cell>
          <cell r="K50" t="str">
            <v>F4</v>
          </cell>
          <cell r="L50" t="str">
            <v>(10261) &gt; 0
---
10261 Stanovená týdenní pracovní doba zaměstnance (§79 zákoníku práce)</v>
          </cell>
          <cell r="M50" t="str">
            <v>Stanovená týdenní pracovní doba musí být kladná hodnota.</v>
          </cell>
          <cell r="N50" t="str">
            <v>nová</v>
          </cell>
          <cell r="R50" t="str">
            <v>1.4.0.1</v>
          </cell>
        </row>
        <row r="51">
          <cell r="I51" t="str">
            <v>DIS</v>
          </cell>
          <cell r="J51" t="str">
            <v>nepropustná</v>
          </cell>
          <cell r="K51" t="str">
            <v>F4</v>
          </cell>
          <cell r="L51" t="str">
            <v>(10289) =&lt; (10286)
---
10289 Osvobozené příjmy ze zúčtovaných příjmů - celkem
10286 Zúčtovaný příjem - celkem</v>
          </cell>
          <cell r="M51" t="str">
            <v>Hodnota osvobozených příjmů nesmí být vyšší než zúčtovaný příjem - celkem.</v>
          </cell>
          <cell r="N51" t="str">
            <v>nová</v>
          </cell>
          <cell r="R51" t="str">
            <v>1.4.0.1</v>
          </cell>
        </row>
        <row r="52">
          <cell r="I52" t="str">
            <v>DIS</v>
          </cell>
          <cell r="J52" t="str">
            <v>nepropustná</v>
          </cell>
          <cell r="K52" t="str">
            <v>F4</v>
          </cell>
          <cell r="L52" t="str">
            <v>Hodnota pro jednotlivé atributy ve výčtu nesmí být vyšší než počet dní v daném měsíci (10010) v roce (10011 - pro přestupné roky),
pouze datový scénář odložený příjem (formOdlozenyPrijem.xsd) se vyhodnocuje jinak:
hodnota pro jednotlivé atributy ve výčtu nesmí být vyšší než počet dní v daném měsíci (10537) v roce (10538 - pro přestupné roky).
platí pro atributy níže:
---
10357 Vyloučené doby - doba trvání omluvných důvodů uvedených v § 16 odst. 4 písm. a) a j)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10366 Vyloučené dny podle § 18 odst. 7 zákona č. 187/2006 Sb.
10473 Počet dnů omluvené nepřítomnosti, za které nenáleží náhrada příjmu (neplacené volno, stávka)
10474 Počet dnů dočasné pracovní neschopnosti nebo karantény, za které náleží náhrada příjmu
10475 Počet dnů, za které bylo zaměstnanci vypláceno nemocenské, peněžitá pomoc v mateřství, otcovská, ošetřovné nebo dlouhodobé ošetřovné 
10375 Doby odečítané po důchodovém věku - počet dnů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čerpání neplaceného volna
10010 Měsíc
10011 Rok
10537 Měsíc, za který je hlášeno
10538 Rok, za který je hlášeno</v>
          </cell>
          <cell r="M52" t="str">
            <v>Hodnota nesmí být vyšší než počet dní v daném měsíci.</v>
          </cell>
          <cell r="N52" t="str">
            <v>nová</v>
          </cell>
          <cell r="R52" t="str">
            <v>1.4.1.2.1</v>
          </cell>
        </row>
        <row r="53">
          <cell r="I53" t="str">
            <v>DIS</v>
          </cell>
          <cell r="J53" t="str">
            <v>nepropustná</v>
          </cell>
          <cell r="K53" t="str">
            <v>F4</v>
          </cell>
          <cell r="L53" t="str">
            <v>Měsíc z intervalu (10241, 10242) musí být v měsíci, za který se podání podává (10010, 10011),
pouze datový scénář odložený příjem (formOdlozenyPrijem.xsd) se vyhodnocuje jinak:
datum z intervalu (10241, 10242) musí být v měsíci, za který se Odložený příjem eviduje (10537, 10538).
V rámci formuláře může být evidováno více měsíců Odloženého příjmu, kontrolu je potřeba provést u každého z nich.
---
10241 Platnost kódu od
10242 Platnost kódu do
10537 Měsíc, za který je hlášeno
10538 Rok, za který je hlášeno
10010 Měsíc
10011 Rok</v>
          </cell>
          <cell r="M53" t="str">
            <v>Datum je mimo měsíc, za který je podáváno.</v>
          </cell>
          <cell r="N53" t="str">
            <v>nová</v>
          </cell>
          <cell r="R53" t="str">
            <v>1.4.1.2.1</v>
          </cell>
        </row>
        <row r="54">
          <cell r="I54" t="str">
            <v>DIS</v>
          </cell>
          <cell r="J54" t="str">
            <v>nepropustná</v>
          </cell>
          <cell r="K54" t="str">
            <v>F4</v>
          </cell>
          <cell r="L54" t="str">
            <v xml:space="preserve">Platnost kódu od (10241) musí být rovna nebo menší, než Platnost kódu do (10242).
---
10241 Platnost kódu od
10242 Platnost kódu do
</v>
          </cell>
          <cell r="M54" t="str">
            <v>Datum kódu "od" musí být rovno nebo nižší než datum kódu "do".</v>
          </cell>
          <cell r="N54" t="str">
            <v>nová</v>
          </cell>
          <cell r="O54" t="str">
            <v>OŘ3: ČSSZ-186</v>
          </cell>
          <cell r="R54" t="str">
            <v>1.4.0.1</v>
          </cell>
        </row>
        <row r="55">
          <cell r="I55" t="str">
            <v>DIS</v>
          </cell>
          <cell r="J55" t="str">
            <v>nepropustná</v>
          </cell>
          <cell r="K55" t="str">
            <v>F4</v>
          </cell>
          <cell r="L55" t="str">
            <v xml:space="preserve">Pokud (10251) = "ANO",
pak musí být vyplněna buď jedna nebo druhá hodnota nebo třetí množina hodnot: 
1) (10252) XOR 
2) (10457) XOR 
3) ((10492) AND (10493) AND (10494)).
---
10251 Zaměstnání za účelem dočasného přidělení u uživatele
10252 IČO uživatele
10457 Rodné číslo uživatele
10492 Kód státu zahraniční právnické osoby nebo zahraniční fyzické osoby
10493 Registrační číslo zahraniční právnické osoby nebo identifikace zahraniční fyzické osoby
10494 Název zahraniční právnické osoby nebo zahraniční fyzické osoby
</v>
          </cell>
          <cell r="M55" t="str">
            <v>Není uvedena identifikace dočasného přidělení.</v>
          </cell>
          <cell r="N55" t="str">
            <v>nová</v>
          </cell>
          <cell r="R55" t="str">
            <v>1.4.0.1</v>
          </cell>
        </row>
        <row r="56">
          <cell r="I56" t="str">
            <v>DIS</v>
          </cell>
          <cell r="J56" t="str">
            <v>nepropustná</v>
          </cell>
          <cell r="K56" t="str">
            <v>F4</v>
          </cell>
          <cell r="L56" t="str">
            <v>(10416) &lt;= (10286)
---
10286 Zúčtovaný příjem - celkem
10416 Zúčtovaný příjem - z toho odměny členů orgánů právnických osob, kteří jsou daňovými nerezidenty ČR</v>
          </cell>
          <cell r="M56" t="str">
            <v>Odměna člena orgánu právnických osob je vyšší než zúčtovaný příjem.</v>
          </cell>
          <cell r="N56" t="str">
            <v>nová</v>
          </cell>
          <cell r="R56" t="str">
            <v>1.4.1</v>
          </cell>
        </row>
        <row r="57">
          <cell r="I57" t="str">
            <v>DIS</v>
          </cell>
          <cell r="J57" t="str">
            <v>nepropustná</v>
          </cell>
          <cell r="K57" t="str">
            <v>F4</v>
          </cell>
          <cell r="L57" t="str">
            <v>Při vyplňování (10440) nelze uplatnit dítě s vyšším pořadím pokud v daném měsící nejsou uvedeny děti, které jsou uvedeny s nižším pořadím nebo s "N".
---
10440 Pořadí pro určení výše daňového zvýhodnění</v>
          </cell>
          <cell r="M57" t="str">
            <v>Nelze uplatnit dítě s vyšším pořadím, pokud v daném měsíci nejsou uvedeny děti s nižším pořadím nebo s "N".</v>
          </cell>
          <cell r="N57" t="str">
            <v>nová</v>
          </cell>
          <cell r="O57" t="str">
            <v>Pro 3 děti a více je přiřazováno pořadí 1, 2, 3 a pro další dítě (4té atd.) platí, že  pořadí pro určení výše daňového zvýhodnění (10440) je 3.
Za dítě, na které není uplatňováno daňové zvýhodnění, je vyplněna hodnota N.</v>
          </cell>
          <cell r="R57" t="str">
            <v>1.4.0.1</v>
          </cell>
        </row>
        <row r="58">
          <cell r="I58" t="str">
            <v>DIS</v>
          </cell>
          <cell r="J58" t="str">
            <v>nepropustná</v>
          </cell>
          <cell r="K58" t="str">
            <v>F4</v>
          </cell>
          <cell r="L58" t="str">
            <v>Pokud je sleva uplatněna (10425) = "ANO"
pak, počet měsíců uplatnění slevy nabývá hodnoty 1 až 12, 
(10430) = &lt;1;12&gt;.
---
10425 Držitelka / držitel karty ZTP/P
10430 Počet měsíců uplatnění slevy - z toho počet měsíců ZTP/P</v>
          </cell>
          <cell r="M58" t="str">
            <v>Chybná hodnota v počtu měsíců uplatnění slevy ve dvojnásobné výši (ZTP/P).</v>
          </cell>
          <cell r="N58" t="str">
            <v>nová</v>
          </cell>
          <cell r="R58" t="str">
            <v>1.4.0.1</v>
          </cell>
        </row>
        <row r="59">
          <cell r="I59" t="str">
            <v>DIS</v>
          </cell>
          <cell r="J59" t="str">
            <v>nepropustná</v>
          </cell>
          <cell r="K59" t="str">
            <v>F4</v>
          </cell>
          <cell r="L59" t="str">
            <v xml:space="preserve">Pokud je (10454) = "ANO", pak jsou vyplněny všechny povinné atr. z podtřídy "Vyživované děti".
 ---
10446 Jméno
10447 Příjmení
10448 Datum narození nebo 10449 Rodné číslo
10451 Pořadí pro určení výše daňového zvýhodnění v jednotlivých měsících
10454 Uplatněno daňové zvýhodnění na děti
</v>
          </cell>
          <cell r="M59" t="str">
            <v>Nejsou vyplněny údaje za dítě.</v>
          </cell>
          <cell r="N59" t="str">
            <v>nová</v>
          </cell>
          <cell r="R59" t="str">
            <v>1.4.1</v>
          </cell>
        </row>
        <row r="60">
          <cell r="I60" t="str">
            <v>DIS</v>
          </cell>
          <cell r="J60" t="str">
            <v>nepropustná</v>
          </cell>
          <cell r="K60" t="str">
            <v>F4</v>
          </cell>
          <cell r="L60" t="str">
            <v>Musí být vyplněno buď RČ (10434) nebo datum narození (10433) vyživující osoby.
---   
10433 Datum narození
10434 Rodné číslo</v>
          </cell>
          <cell r="M60" t="str">
            <v>Chybí rodné číslo nebo datum narození jiné vyživující osoby ve společně hospodařící domácnosti.</v>
          </cell>
          <cell r="N60" t="str">
            <v>nová</v>
          </cell>
          <cell r="R60" t="str">
            <v>1.4.0.1</v>
          </cell>
        </row>
        <row r="61">
          <cell r="I61" t="str">
            <v>DIS</v>
          </cell>
          <cell r="J61" t="str">
            <v>nepropustná</v>
          </cell>
          <cell r="K61" t="str">
            <v>F4</v>
          </cell>
          <cell r="L61" t="str">
            <v>Musí být vyplněno buď RČ (10438) nebo datum narození  (10437) vyživovaného dítěte.
---   
10437 Datum narození
10438 Rodné číslo</v>
          </cell>
          <cell r="M61" t="str">
            <v>Chybí rodné číslo nebo datum narození vyživovaného dítěte.</v>
          </cell>
          <cell r="N61" t="str">
            <v>nová</v>
          </cell>
          <cell r="R61" t="str">
            <v>1.4.0.1</v>
          </cell>
        </row>
        <row r="62">
          <cell r="I62" t="str">
            <v>DIS</v>
          </cell>
          <cell r="J62" t="str">
            <v>nepropustná</v>
          </cell>
          <cell r="K62" t="str">
            <v>F4</v>
          </cell>
          <cell r="L62" t="str">
            <v>Musí být vyplněno buď RČ (10423) nebo datum narození (10424) manžela/manželky
---   
10423 Rodné číslo manželky / manžela
10424 Datum narození manželky / manžela</v>
          </cell>
          <cell r="M62" t="str">
            <v>Chybí rodné číslo nebo datum narození manžela/manželky.</v>
          </cell>
          <cell r="N62" t="str">
            <v>nová</v>
          </cell>
          <cell r="R62" t="str">
            <v>1.4.0.1</v>
          </cell>
        </row>
        <row r="63">
          <cell r="I63" t="str">
            <v>DIS</v>
          </cell>
          <cell r="J63" t="str">
            <v>nepropustná</v>
          </cell>
          <cell r="K63" t="str">
            <v>F4</v>
          </cell>
          <cell r="L63" t="str">
            <v>Musí být vyplněno buď RČ (10444) nebo datum narození (10443) vyživující osoby.
---   
10443 Datum narození
10444 Rodné číslo</v>
          </cell>
          <cell r="M63" t="str">
            <v>Chybí rodné číslo nebo datum narození jiné vyživující osoby ve společně hospodařící domácnosti.</v>
          </cell>
          <cell r="N63" t="str">
            <v>nová</v>
          </cell>
          <cell r="R63" t="str">
            <v>smazáno</v>
          </cell>
        </row>
        <row r="64">
          <cell r="I64" t="str">
            <v>DIS</v>
          </cell>
          <cell r="J64" t="str">
            <v>nepropustná</v>
          </cell>
          <cell r="K64" t="str">
            <v>F4</v>
          </cell>
          <cell r="L64" t="str">
            <v>Pojistné na sociální zabezpečení za zaměstnance (10370) = 0,071 z vyměřovacvího základu zaměstnance (10477), výsledná hodnota se zaokrouhluje na celé koruny směrem nahoru.
---
10477 Částka vyměřovacího základu zaměstnance, ze které je odváděno pojistné
10370 Sociální pojištění</v>
          </cell>
          <cell r="M64" t="str">
            <v>Pojistné za zaměstnance neodpovídá vyměřovacímu základu zaměstnance.</v>
          </cell>
          <cell r="N64" t="str">
            <v>nová</v>
          </cell>
          <cell r="O64" t="str">
            <v>OŘ: ČSSZ-220</v>
          </cell>
          <cell r="R64" t="str">
            <v>1.4.0.1</v>
          </cell>
        </row>
        <row r="65">
          <cell r="I65" t="str">
            <v>DIS</v>
          </cell>
          <cell r="J65" t="str">
            <v>nepropustná</v>
          </cell>
          <cell r="K65" t="str">
            <v>F4</v>
          </cell>
          <cell r="L65" t="str">
            <v>Pokud (10357) &gt; 0,
pak platí že, 10357 = (10358 + 10359 + 10360 + 10362 + 10536)
---
10357 Vyloučené doby - doba trvání omluvných důvodů uvedených v § 16 odst. 4 písm. a)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v>
          </cell>
          <cell r="M65" t="str">
            <v>Vyloučené doby - doba trvání omluvných důvodů uvedených v § 16 odst. 4 písm. a) zákona č. 155/1995 Sb. musí být rovna sumě atributů: Počet dnů trvání dočasné pracovní neschopnosti, Počet dnů čerpání peněžité pomoci v mateřství (do dne předcházejícímu porodu), Počet dnů ošetřování dítěte nebo péče o ně nebo ošetřování jiného člena domácnosti, za které náleží ošetřovné/dlouhodobé ošetřovné, Počet dnů čerpání otcovské, Počet dnů podle § 16 odst. 4 písm. j) zákona č. 155/1995 Sb.</v>
          </cell>
          <cell r="N65" t="str">
            <v>nová</v>
          </cell>
          <cell r="R65" t="str">
            <v>1.4.0.1</v>
          </cell>
        </row>
        <row r="66">
          <cell r="I66" t="str">
            <v>DIS</v>
          </cell>
          <cell r="J66" t="str">
            <v>nepropustná</v>
          </cell>
          <cell r="K66" t="str">
            <v>F4</v>
          </cell>
          <cell r="L66" t="str">
            <v>Pokud je uvedena Typ specifické právní skutečnsti (10408), 
pak musí být vyplněna položka Datum nastání specifické právní skutečnosti (10409).
---
10408 Specifická právní skutečnost
10409 Datum nastání specifické právní skutečnosti</v>
          </cell>
          <cell r="M66" t="str">
            <v>Není vyplněno datum nastání specifické právní skutečnosti.</v>
          </cell>
          <cell r="N66" t="str">
            <v>nová</v>
          </cell>
          <cell r="R66" t="str">
            <v>1.4.0.1</v>
          </cell>
        </row>
        <row r="67">
          <cell r="I67" t="str">
            <v>DIS</v>
          </cell>
          <cell r="J67" t="str">
            <v>nepropustná</v>
          </cell>
          <cell r="K67" t="str">
            <v>F4</v>
          </cell>
          <cell r="L67" t="str">
            <v>Pokud je (10420) = "ANO",
pak musí být vyplněny položky (10421), (10422), (10423) nebo (10424), (10425), (10426).
---
10421 Jméno manželky / manžela
10422 Příjmení manželky / manžela
10423 Rodné číslo manželky / manžela nebo 10424 Datum narození manželky / manžela
10425 Držitelka / držitel karty ZTP/P
10426 Počet měsíců uplatnění slevy
10420 Uplatněna sleva na manželku / manžela</v>
          </cell>
          <cell r="M67" t="str">
            <v>Nejsou uvedena všechna povinná pole pro uplatnění slevy za manžela / -ku.</v>
          </cell>
          <cell r="N67" t="str">
            <v>nová</v>
          </cell>
          <cell r="R67" t="str">
            <v>1.4.0.1</v>
          </cell>
        </row>
        <row r="68">
          <cell r="I68" t="str">
            <v>DIS</v>
          </cell>
          <cell r="J68" t="str">
            <v>nepropustná</v>
          </cell>
          <cell r="K68" t="str">
            <v>F4</v>
          </cell>
          <cell r="L68" t="str">
            <v>Pokud je (10420) = "ANO" a zároveň (10425) = "ANO",
pak musí být (10430) z intervalu &lt;1;12&gt;.
---
10430 Počet měsíců uplatnění slevy - z toho počet měsíců ZTP/P
10420 Uplatněna sleva na manželku / manžela
10425 Držitelka / držitel karty ZTP/P</v>
          </cell>
          <cell r="M68" t="str">
            <v>Počet měsíců musí být roven nebo nižší než počet měsíců uplatnění slevy na ZTP/P.</v>
          </cell>
          <cell r="N68" t="str">
            <v>nová</v>
          </cell>
          <cell r="R68" t="str">
            <v>1.4.0.1</v>
          </cell>
        </row>
        <row r="69">
          <cell r="I69" t="str">
            <v>DIS</v>
          </cell>
          <cell r="J69" t="str">
            <v>nepropustná</v>
          </cell>
          <cell r="K69" t="str">
            <v>F4</v>
          </cell>
          <cell r="L69" t="str">
            <v xml:space="preserve">Pokud je (10455) = "ANO",
musí být vyplněny položky (10441), (10442), (10443) nebo (10444), (10445).
---
10441 Jméno
10442 Příjmení
10443 Datum narození nebo 10444 Rodné číslo
10445 Měsíce vyživování
10455 Vyživuje tytéž děti v téže společně hospodařící domácnosti i jiná osoba
</v>
          </cell>
          <cell r="M69" t="str">
            <v>Nejsou vyplněny údaje za další vyživující osobu.</v>
          </cell>
          <cell r="N69" t="str">
            <v>nová</v>
          </cell>
          <cell r="R69" t="str">
            <v>1.4.0.1</v>
          </cell>
        </row>
        <row r="70">
          <cell r="I70" t="str">
            <v>DIS</v>
          </cell>
          <cell r="J70" t="str">
            <v>nepropustná</v>
          </cell>
          <cell r="K70" t="str">
            <v>F4</v>
          </cell>
          <cell r="L70" t="str">
            <v>Pokud je (10453) = "ANO",
musí být vyplněny položky (10431), (10432), (10433) nebo (10434).
---
10431 Jméno
10432 Příjmení
10433 Datum narození nebo 10434 Rodné číslo
10453 Vyživuje tytéž děti v téže společně hospodařící domácnosti i jiná osoba</v>
          </cell>
          <cell r="M70" t="str">
            <v>Nejsou vyplněny údaje za další vyživující osobu.</v>
          </cell>
          <cell r="N70" t="str">
            <v>nová</v>
          </cell>
          <cell r="R70" t="str">
            <v>1.4.0.1</v>
          </cell>
        </row>
        <row r="71">
          <cell r="I71" t="str">
            <v>DIS</v>
          </cell>
          <cell r="J71" t="str">
            <v>nepropustná</v>
          </cell>
          <cell r="K71" t="str">
            <v>F4</v>
          </cell>
          <cell r="L71" t="str">
            <v>Pokud (10303) &gt; 0,
pak musí být vyplněny všechny povinné atr. z třídy "Výpočet zálohy na daň" a podtřídy "Vyživované děti"
---
10435 Jméno
10436 Příjmení
10437 Datum narození nebo 10438 Rodné číslo
10440 Pořadí pro určení výše daňového zvýhodnění
10303 Měsíční daňové zvýhodnění na děti
10439 Průkaz ZTP/P</v>
          </cell>
          <cell r="M71" t="str">
            <v>Nejsou vyplněny údaje za děti.</v>
          </cell>
          <cell r="N71" t="str">
            <v>nová</v>
          </cell>
          <cell r="R71" t="str">
            <v>1.4.1.2.1</v>
          </cell>
        </row>
        <row r="72">
          <cell r="I72" t="str">
            <v>DIS</v>
          </cell>
          <cell r="J72" t="str">
            <v>nepropustná</v>
          </cell>
          <cell r="K72" t="str">
            <v>T4</v>
          </cell>
          <cell r="L72" t="str">
            <v xml:space="preserve">Uvedené číslo měsíce (10010) = &lt;1,12&gt;.
---
10010 Měsíc
</v>
          </cell>
          <cell r="M72" t="str">
            <v>Číslo měsíce musí být v rozsahu 1-12 včetně.</v>
          </cell>
          <cell r="N72" t="str">
            <v>nová</v>
          </cell>
          <cell r="R72" t="str">
            <v>1.4.0.1</v>
          </cell>
        </row>
        <row r="73">
          <cell r="I73" t="str">
            <v>DIS</v>
          </cell>
          <cell r="J73" t="str">
            <v>nepropustná</v>
          </cell>
          <cell r="K73" t="str">
            <v>F4</v>
          </cell>
          <cell r="L73" t="str">
            <v>Datum od (10263) musí být nižší nebo roven než Datum do (10264).
---
10263 Datum od
10264 Datum do</v>
          </cell>
          <cell r="M73" t="str">
            <v>Datum od musí být nižší než Datum do.</v>
          </cell>
          <cell r="N73" t="str">
            <v>nová</v>
          </cell>
          <cell r="O73" t="str">
            <v>OŘ3: ČSSZ-203</v>
          </cell>
          <cell r="P73" t="str">
            <v>ANO</v>
          </cell>
          <cell r="R73" t="str">
            <v>1.4.1</v>
          </cell>
        </row>
        <row r="74">
          <cell r="I74" t="str">
            <v>DIS</v>
          </cell>
          <cell r="J74" t="str">
            <v>nepropustná</v>
          </cell>
          <cell r="K74" t="str">
            <v>T6</v>
          </cell>
          <cell r="L74" t="str">
            <v>Měsíc (10010) a rok (10011), za které je podávno, musí být vyšší nebo rovno "leden 2026".
---
10010 Měsíc
10011 Rok</v>
          </cell>
          <cell r="M74" t="str">
            <v>JMHZ neslouží pro hlášení za zvolené období.</v>
          </cell>
          <cell r="N74" t="str">
            <v>nová</v>
          </cell>
          <cell r="O74" t="str">
            <v>OŘ3: ČSSZ-210</v>
          </cell>
          <cell r="R74" t="str">
            <v>1.4.0.1</v>
          </cell>
        </row>
        <row r="75">
          <cell r="I75" t="str">
            <v>DIS</v>
          </cell>
          <cell r="J75" t="str">
            <v>nepropustná</v>
          </cell>
          <cell r="K75" t="str">
            <v>T6</v>
          </cell>
          <cell r="L75" t="str">
            <v xml:space="preserve">Opravné hlášení lze podat nejpozději do 10 let (10006) od konce kalendářního roku (10011), ve kterém byl zaměstnavatel povinen podat jednotné měsíční hlášení, které je opravováno (10007).
---
10011 Rok
10006 Datum a čas přijetí podání
10007 Typ podání
</v>
          </cell>
          <cell r="M75" t="str">
            <v>Zvolený rok přesahuje období pro hlášení do JMHZ.</v>
          </cell>
          <cell r="N75" t="str">
            <v>nová</v>
          </cell>
          <cell r="O75" t="str">
            <v>OŘ3: ČSSZ-210</v>
          </cell>
          <cell r="R75" t="str">
            <v>1.4.0.1</v>
          </cell>
        </row>
        <row r="76">
          <cell r="I76" t="str">
            <v>cJMHZ</v>
          </cell>
          <cell r="J76" t="str">
            <v>nepropustná</v>
          </cell>
          <cell r="K76" t="str">
            <v>F5</v>
          </cell>
          <cell r="L76" t="str">
            <v>1.: je-li první pozice údaje Kód ELDP (10240) = "T", "U", "V", "W", "X", "Y", "Z", "ZA", "ZB", "ZC" pak hodnota Malý rozsah (10243) nesmí být = "A"
2.: je-li třetí pozice údaje Kód (10240)= "B", "F", "J", "V", "T", pak hodnota Malý rozsah (10243) nesmí být = "A"
3.: je-li druhý pozice údaje Kód (10240) = "P", pak hodnota údaje Malý rozsah (10243) nesmí být = "A"
---
10240 Kód ELDP
10243 Zaměstnání malého rozsahu</v>
          </cell>
          <cell r="M76" t="str">
            <v>U daného kódu ELDP není možné zaměstnání malého rozsahu.</v>
          </cell>
          <cell r="N76" t="str">
            <v>AS-IS</v>
          </cell>
          <cell r="O76" t="str">
            <v>OŘ3: ČSSZ-213</v>
          </cell>
          <cell r="R76" t="str">
            <v>1.4.0.1</v>
          </cell>
        </row>
        <row r="77">
          <cell r="I77" t="str">
            <v>DIS</v>
          </cell>
          <cell r="J77" t="str">
            <v>nepropustná</v>
          </cell>
          <cell r="K77" t="str">
            <v>F4</v>
          </cell>
          <cell r="L77" t="str">
            <v>Uvedený počet dnů (10356) &lt;= (10355) - (10354)
---
10356 Počet kalendářních dnů doby důchodového pojištění v daném kalendářním měsíci
10354 Pojištění od
10355 Pojištění do</v>
          </cell>
          <cell r="M77" t="str">
            <v>Počet kalendářních dnů neodpovídá uvedeným datům trvání pojištění v daném měsíci.</v>
          </cell>
          <cell r="N77" t="str">
            <v>nová</v>
          </cell>
          <cell r="O77" t="str">
            <v>OŘ: 204-ČSSZ</v>
          </cell>
          <cell r="R77" t="str">
            <v>1.4.0.1</v>
          </cell>
        </row>
        <row r="78">
          <cell r="I78" t="str">
            <v>DIS</v>
          </cell>
          <cell r="J78" t="str">
            <v>nepropustná</v>
          </cell>
          <cell r="K78" t="str">
            <v>F4</v>
          </cell>
          <cell r="L78" t="str">
            <v>1.: Je-li v údaji Kód ELDP na druhé pozici "V", pak údaj Započtené dny (10356) &lt; nebo = Σ dnů z intervalu od (10354) – do (10355).
2.: Je-li druhá pozice údaje Kód ELDP = "P", pak údaj Započtené dny  (10356) = 0.
3.: Je-li druhá pozice údaje Kód ELDP různý od "P" a "V" a zároveň třetí pozice údaje Kód ELDP roven "T" a zároveň jsou uvedeny Odečtené doby (10375), pak hodnota údaje Započtené dny (10356) se musí rovnat součtu dnů z intervalu (od (10354) – do (10355)) - Odečtené doby (10375).
---
10356 Počet kalendářních dnů trvání doby důchodového pojištění v daném kalendářním měsíci (Započtené dny)
10375 Odečtené doby
10240 Kód ELDP
10354 Pojištění od
10355 Pojištění do</v>
          </cell>
          <cell r="M78" t="str">
            <v>Uvedená doba trvání pojištění neodpovídá kódu ELDP.</v>
          </cell>
          <cell r="N78" t="str">
            <v>nová</v>
          </cell>
          <cell r="O78" t="str">
            <v>OŘ: ČSSZ-214</v>
          </cell>
          <cell r="R78" t="str">
            <v>1.4.0.1</v>
          </cell>
        </row>
        <row r="79">
          <cell r="I79" t="str">
            <v>DIS</v>
          </cell>
          <cell r="J79" t="str">
            <v>nepropustná</v>
          </cell>
          <cell r="K79" t="str">
            <v>F4</v>
          </cell>
          <cell r="L79" t="str">
            <v>Pokud je (10372) = "ANO" pak,
Důvod uplatnění slevy (10374) musí být vyplněn
---
10372 Sleva na pojistném
10374 Důvod uplatnění slevy</v>
          </cell>
          <cell r="M79" t="str">
            <v>Důvod uplatnění slevy musí být vyplněn, pokud je za zaměstnance uplatněna sleva na pojistném zaměstnavatele.</v>
          </cell>
          <cell r="N79" t="str">
            <v>nová</v>
          </cell>
          <cell r="O79" t="str">
            <v>OŘ3: ČSSZ-51</v>
          </cell>
          <cell r="R79" t="str">
            <v>1.4.0.1</v>
          </cell>
        </row>
        <row r="80">
          <cell r="I80" t="str">
            <v>DIS</v>
          </cell>
          <cell r="J80" t="str">
            <v>nepropustná</v>
          </cell>
          <cell r="K80" t="str">
            <v>F4</v>
          </cell>
          <cell r="L80" t="str">
            <v>Pakliže je (10372) = "ANO" a zároveň Důvod uplatnění slevy (10374) = "A" až "F" pak,
kratší rozsah pracovní/služební doby (10373) musí být vyplněn.
---
10372 Sleva na pojistném zaměstnavatele
10373 Rozsah kratší pracovní/služební doby
10374 Důvod uplatnění slevy"</v>
          </cell>
          <cell r="M80" t="str">
            <v>Kratší rozsah služební doby musí být vyplněn.</v>
          </cell>
          <cell r="N80" t="str">
            <v>nová</v>
          </cell>
          <cell r="O80" t="str">
            <v>OŘ3: ČSSZ-51</v>
          </cell>
          <cell r="R80" t="str">
            <v>1.4.0.1</v>
          </cell>
        </row>
        <row r="81">
          <cell r="I81" t="str">
            <v>cJMHZ</v>
          </cell>
          <cell r="J81" t="str">
            <v>propustná</v>
          </cell>
          <cell r="K81" t="str">
            <v>F5</v>
          </cell>
          <cell r="L81" t="str">
            <v>Pokud zaměstnavatel v měsíčním hlášení nevyplní atribut APZ (10232 = "ANO"), ačkoliv ho v předchozím měsíci(10010) uvedl, bude na tuto skutečnost upozorněn.
---
10010 Měsíc
10232 Mzdový příspěvek v rámci nástrojů APZ</v>
          </cell>
          <cell r="M81" t="str">
            <v>V minulém měsíci byl uveden požadavek na příspěvek APZ.</v>
          </cell>
          <cell r="N81" t="str">
            <v>nová</v>
          </cell>
          <cell r="R81" t="str">
            <v>1.4.0.1</v>
          </cell>
        </row>
        <row r="82">
          <cell r="I82" t="str">
            <v>cJMHZ</v>
          </cell>
          <cell r="J82" t="str">
            <v>propustná</v>
          </cell>
          <cell r="K82" t="str">
            <v>F5</v>
          </cell>
          <cell r="L82" t="str">
            <v>Úhrn vyměřovacích základů zaměstnanců zaměstnavatele, kteří vykonávají činnost v rizikovém zaměstnání (10483) se = ∑ (n) vyměřovacích základů dotčených zaměstnanců (10480).
---
10480 Částka vyměřovacího základu zaměstnance, která vstupuje do částky vyměřovacího základu zaměstnavatele podle § 5a odst. 1 písm. c) ZPSZ 
10483 Úhrn vyměřovacích základů zaměstnanců, kteří vykonávají rizikové zaměstnání</v>
          </cell>
          <cell r="M82" t="str">
            <v>Úhrn nesouhlasí se součtem vyměřovacích základů dotčených zaměstnanců, kteří vykonávají činnost v rizikovém zaměstnání.</v>
          </cell>
          <cell r="N82" t="str">
            <v>nová</v>
          </cell>
          <cell r="R82" t="str">
            <v>1.4.0.1</v>
          </cell>
        </row>
        <row r="83">
          <cell r="I83" t="str">
            <v>DIS</v>
          </cell>
          <cell r="J83" t="str">
            <v>nepropustná</v>
          </cell>
          <cell r="K83" t="str">
            <v>T5</v>
          </cell>
          <cell r="L83" t="str">
            <v>Standardní kontrola tvaru VS a Kontrola vůči registru zaměstnavatelů.
---
10221 Variabilní symbol</v>
          </cell>
          <cell r="M83" t="str">
            <v>Variabilní symbol není platný.</v>
          </cell>
          <cell r="N83" t="str">
            <v>nová</v>
          </cell>
          <cell r="R83" t="str">
            <v>1.4.0.1</v>
          </cell>
        </row>
        <row r="84">
          <cell r="I84" t="str">
            <v>DIS</v>
          </cell>
          <cell r="J84" t="str">
            <v>nepropustná</v>
          </cell>
          <cell r="K84" t="str">
            <v>F4</v>
          </cell>
          <cell r="L84" t="str">
            <v>Hodnota Překážky na straně zaměstnance s náhradou mzdy/platu - počet neodpracovaných hodin (10471) nesmí být vyšší než Pracovní doba sjednaná (v hodinách měsíčně) (10260).
---
10260 Pracovní doba sjednaná (v hodinách měsíčně)
10471 Překážky na straně zaměstnance s náhradou mzdy/platu - počet neodpracovaných hodin</v>
          </cell>
          <cell r="M84" t="str">
            <v>Hodnota Překážky na straně zaměstnance s náhradou mzdy/platu - počet neodpracovaných hodin nesmí být vyšší než Pracovní doba sjednaná (v hodinách měsíčně).</v>
          </cell>
          <cell r="N84" t="str">
            <v>nová</v>
          </cell>
          <cell r="R84" t="str">
            <v>1.4.0.1</v>
          </cell>
        </row>
        <row r="85">
          <cell r="I85" t="str">
            <v>DIS</v>
          </cell>
          <cell r="J85" t="str">
            <v>nepropustná</v>
          </cell>
          <cell r="K85" t="str">
            <v>F4</v>
          </cell>
          <cell r="L85" t="str">
            <v>Hodnota Překážky na straně zaměstnavatele - počet neodpracovaných hodin (10472) nesmí být vyšší než Sjednaný fond pracovní doby (v hodinách měsíčně) (10260).
---
10260 Sjednaný fond pracovní doby (v hodinách měsíčně)
10472 Překážky na straně zaměstnavatele - počet neodpracovaných hodin</v>
          </cell>
          <cell r="M85" t="str">
            <v>Hodnota Překážky na straně zaměstnavatele - počet neodpracovaných hodin nesmí být vyšší než Sjednaný fond pracovní doby (v hodinách měsíčně).</v>
          </cell>
          <cell r="N85" t="str">
            <v>nová</v>
          </cell>
          <cell r="R85" t="str">
            <v>1.4.0.1</v>
          </cell>
        </row>
        <row r="86">
          <cell r="I86" t="str">
            <v>DIS</v>
          </cell>
          <cell r="J86" t="str">
            <v>nepropustná</v>
          </cell>
          <cell r="K86" t="str">
            <v>F4</v>
          </cell>
          <cell r="L86" t="str">
            <v>Hodnota musí být z číselníku.
---
10408 Specifická právní skutečnost</v>
          </cell>
          <cell r="M86" t="str">
            <v>Hodnota Specifická právní skutečnost neodpovídá číselníku.</v>
          </cell>
          <cell r="N86" t="str">
            <v>nová</v>
          </cell>
          <cell r="R86" t="str">
            <v>1.4.0.1</v>
          </cell>
        </row>
        <row r="87">
          <cell r="I87" t="str">
            <v>DIS</v>
          </cell>
          <cell r="J87" t="str">
            <v>nepropustná</v>
          </cell>
          <cell r="K87" t="str">
            <v>F4</v>
          </cell>
          <cell r="L87" t="str">
            <v>Hodnota musí být z číselníku
---
10214 Kolektivní smlouva/dohoda</v>
          </cell>
          <cell r="M87" t="str">
            <v>Hodnota Typ kolektivní smlouvy/dohody neodpovídá číselníku.</v>
          </cell>
          <cell r="N87" t="str">
            <v>nová</v>
          </cell>
          <cell r="R87" t="str">
            <v>1.4.1</v>
          </cell>
        </row>
        <row r="88">
          <cell r="I88" t="str">
            <v>DIS</v>
          </cell>
          <cell r="J88" t="str">
            <v>nepropustná</v>
          </cell>
          <cell r="K88" t="str">
            <v>F4</v>
          </cell>
          <cell r="L88" t="str">
            <v>Hodnota musí být z číselníku
---
10220 Forma</v>
          </cell>
          <cell r="M88" t="str">
            <v>Hodnota Forma vlastnictví neodpovídá číselníku.</v>
          </cell>
          <cell r="N88" t="str">
            <v>nová</v>
          </cell>
          <cell r="R88" t="str">
            <v>1.4.0.1</v>
          </cell>
        </row>
        <row r="89">
          <cell r="I89" t="str">
            <v>DIS</v>
          </cell>
          <cell r="J89" t="str">
            <v>nepropustná</v>
          </cell>
          <cell r="K89" t="str">
            <v>F4</v>
          </cell>
          <cell r="L89" t="str">
            <v>Hodnota musí být z číselníku
---
10230 Kód obce</v>
          </cell>
          <cell r="M89" t="str">
            <v>Hodnota Kód obce neodpovídá číselníku.</v>
          </cell>
          <cell r="N89" t="str">
            <v>nová</v>
          </cell>
          <cell r="P89" t="str">
            <v>NE</v>
          </cell>
          <cell r="R89" t="str">
            <v>1.4.0.1</v>
          </cell>
        </row>
        <row r="90">
          <cell r="I90" t="str">
            <v>DIS</v>
          </cell>
          <cell r="J90" t="str">
            <v>nepropustná</v>
          </cell>
          <cell r="K90" t="str">
            <v>F4</v>
          </cell>
          <cell r="L90" t="str">
            <v>Hodnota musí být z číselníku
---
10231 Stát</v>
          </cell>
          <cell r="M90" t="str">
            <v>Hodnota Kód státu neodpovídá číselníku.</v>
          </cell>
          <cell r="N90" t="str">
            <v>nová</v>
          </cell>
          <cell r="R90" t="str">
            <v>1.4.0.1</v>
          </cell>
        </row>
        <row r="91">
          <cell r="I91" t="str">
            <v>DIS</v>
          </cell>
          <cell r="J91" t="str">
            <v>nepropustná</v>
          </cell>
          <cell r="K91" t="str">
            <v>F4</v>
          </cell>
          <cell r="L91" t="str">
            <v>Hodnota musí být z číselníku
---
10233 Nástroj (opatření)</v>
          </cell>
          <cell r="M91" t="str">
            <v>Hodnota Nástroj opatření - APZ neodpovídá číselníku.</v>
          </cell>
          <cell r="N91" t="str">
            <v>nová</v>
          </cell>
          <cell r="R91" t="str">
            <v>1.4.0.1</v>
          </cell>
        </row>
        <row r="92">
          <cell r="I92" t="str">
            <v>DIS</v>
          </cell>
          <cell r="J92" t="str">
            <v>nepropustná</v>
          </cell>
          <cell r="K92" t="str">
            <v>F4</v>
          </cell>
          <cell r="L92" t="str">
            <v>Hodnota musí být z číselníku
---
10239 Druh činnosti</v>
          </cell>
          <cell r="M92" t="str">
            <v>Hodnota Druh činnosti neodpovídá číselníku.</v>
          </cell>
          <cell r="N92" t="str">
            <v>nová</v>
          </cell>
          <cell r="R92" t="str">
            <v>1.4.0.1</v>
          </cell>
        </row>
        <row r="93">
          <cell r="I93" t="str">
            <v>DIS</v>
          </cell>
          <cell r="J93" t="str">
            <v>nepropustná</v>
          </cell>
          <cell r="K93" t="str">
            <v>F4</v>
          </cell>
          <cell r="L93" t="str">
            <v>Hodnota musí být z číselníku
---
10274 Kategorizace rizika</v>
          </cell>
          <cell r="M93" t="str">
            <v>Hodnota Kategorizace rizika neodpovídá číselníku.</v>
          </cell>
          <cell r="N93" t="str">
            <v>nová</v>
          </cell>
          <cell r="R93" t="str">
            <v>1.4.0.1</v>
          </cell>
        </row>
        <row r="94">
          <cell r="I94" t="str">
            <v>DIS</v>
          </cell>
          <cell r="J94" t="str">
            <v>nepropustná</v>
          </cell>
          <cell r="K94" t="str">
            <v>F4</v>
          </cell>
          <cell r="L94" t="str">
            <v>Hodnota musí být z číselníku
---
10240 Kód ELDP</v>
          </cell>
          <cell r="M94" t="str">
            <v>Hodnota Kód ELDP neodpovídá číselníku.</v>
          </cell>
          <cell r="N94" t="str">
            <v>nová</v>
          </cell>
          <cell r="R94" t="str">
            <v>1.4.0.1</v>
          </cell>
        </row>
        <row r="95">
          <cell r="I95" t="str">
            <v>DIS</v>
          </cell>
          <cell r="J95" t="str">
            <v>nepropustná</v>
          </cell>
          <cell r="K95" t="str">
            <v>F4</v>
          </cell>
          <cell r="L95" t="str">
            <v>Hodnota musí být z číselníku
---
10374 Důvod uplatnění slevy</v>
          </cell>
          <cell r="M95" t="str">
            <v>Hodnota Důvod uplatnění slevy neodpovídá číselníku.</v>
          </cell>
          <cell r="N95" t="str">
            <v>nová</v>
          </cell>
          <cell r="R95" t="str">
            <v>1.4.0.1</v>
          </cell>
        </row>
        <row r="96">
          <cell r="I96" t="str">
            <v>DIS</v>
          </cell>
          <cell r="J96" t="str">
            <v>nepropustná</v>
          </cell>
          <cell r="K96" t="str">
            <v>F4</v>
          </cell>
          <cell r="L96" t="str">
            <v>Pokud je (10232) = "ANO",
potom musí být vyplněn (10233).
---
10232 Mzdový příspěvek v rámci nástrojů APZ
10233 Nástroj (opatření)</v>
          </cell>
          <cell r="M96" t="str">
            <v>Chybí nástroj v rámci APZ.</v>
          </cell>
          <cell r="N96" t="str">
            <v>nová</v>
          </cell>
          <cell r="R96" t="str">
            <v>1.4.0.1</v>
          </cell>
        </row>
        <row r="97">
          <cell r="I97" t="str">
            <v>DIS</v>
          </cell>
          <cell r="J97" t="str">
            <v>nepropustná</v>
          </cell>
          <cell r="K97" t="str">
            <v>F4</v>
          </cell>
          <cell r="L97" t="str">
            <v xml:space="preserve">Atributy musí být vyplněny:
1) (10023, 10025, 10483) = 0
2) nebo v jedné z položek (10023, 10025, 10483) musí být nenulová kladná hodnota.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10483 Úhrn vyměřovacích základů zaměstnanců, kteří vykonávají rizikové zaměstnání
</v>
          </cell>
          <cell r="M97" t="str">
            <v>Je potřeba vyplnit alespoň jednu částku vyměřovacího základu zaměstnavatele nebo nuly.</v>
          </cell>
          <cell r="N97" t="str">
            <v>nová</v>
          </cell>
          <cell r="R97" t="str">
            <v>1.4.0.1</v>
          </cell>
        </row>
        <row r="98">
          <cell r="I98" t="str">
            <v>DIS</v>
          </cell>
          <cell r="J98" t="str">
            <v>nepropustná</v>
          </cell>
          <cell r="K98" t="str">
            <v>F4</v>
          </cell>
          <cell r="L98" t="str">
            <v>Pokud je (10016) = "R" a současně (10032) &gt; 0 a (10006) je po lhůtě splatnosti pojistného (lhůta se určuje podle atributů (10010), (10011) na DIS pomocí kalendáře splatnosti),
pak slevu na pojistném zaměstnavatele (10032) nelze uplatnit.
---
10032 Sleva na pojistném zaměstnavatele
10006 Datum a čas přijetí podání
10010 Měsíc
10011 Rok
10016 Typ formuláře</v>
          </cell>
          <cell r="M98" t="str">
            <v>Slevu na pojistném zaměstnavatele nelze uplatnit po lhůtě splatnosti pojistného.</v>
          </cell>
          <cell r="N98" t="str">
            <v>nová</v>
          </cell>
          <cell r="O98" t="str">
            <v>DŮLEŽITÉ:
tato kontrola 164 bude pro podání za měsíce 1,2,3/2026 vypnuta, tento bypass platí do 30. 06. 2026
vysvětlení lhůta splatnosti: pojistné je splatné od 1. do 20. dne následujícího kalendářního měsíce. Připadne-li 20. den na sobotu, neděli nebo státní svátek, považuje se za den splatnosti nejbližší následující pracovní den.</v>
          </cell>
          <cell r="R98" t="str">
            <v>1.4.0.1</v>
          </cell>
        </row>
        <row r="99">
          <cell r="I99" t="str">
            <v>DIS</v>
          </cell>
          <cell r="J99" t="str">
            <v>nepropustná</v>
          </cell>
          <cell r="K99" t="str">
            <v>F4</v>
          </cell>
          <cell r="L99" t="str">
            <v>Pro datové scénáře:
1) druh činnosti: 1 až 9 s příznakem (10502) = "žádné"; A až J; T až ZC, formBezPriznaku.xsd
2) druh činnosti: M, formPestoun.xsd
3) druh činnosti: K, N, O, P, Q, R, S nebo 1 až 9 s příznakem (10502) = "Pracovní vztah specifické skupiny", formCinnostKS.xsd
4) druh činnosti: odložený příjem, formOdlozenyPrijem.xsd
platí následující kontrola:
pokud je (10366) &gt; 0, 
pak musí být (10366) = (10473 + 10474 + 10475)
---
10473 Počet dnů omluvené nepřítomnosti, za které nenáleží náhrada příjmu (neplacené volno, stávka)
10474 Počet dnů dočasné pracovní neschopnosti nebo karantény, za které náleží náhrada příjmu
10475 Počet dnů, za které bylo zaměstnanci vypláceno nemocenské, peněžitá pomoc v mateřství, otcovská, ošetřovné nebo dlouhodobé ošetřovné
10366 Vyloučené dny podle § 18 odst. 7 zákona č. 187/2006 Sb.</v>
          </cell>
          <cell r="M99" t="str">
            <v>Vyloučené dny celkem musí být součtem jednotlivých typů vyloučených dnů.</v>
          </cell>
          <cell r="N99" t="str">
            <v>nová</v>
          </cell>
          <cell r="R99" t="str">
            <v>1.4.1</v>
          </cell>
        </row>
        <row r="100">
          <cell r="I100" t="str">
            <v>DIS</v>
          </cell>
          <cell r="J100" t="str">
            <v>nepropustná</v>
          </cell>
          <cell r="K100" t="str">
            <v>F4</v>
          </cell>
          <cell r="L100" t="str">
            <v>Pokud (10375) &gt; 0,
pak platí že, 10375 = (10462 + 10463 + 10464 + 10465 + 10466 + 10468 + 10469).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v>
          </cell>
          <cell r="M100" t="str">
            <v>Doby odečítané po důchodovém věku - počet dnů musí být roven sumě atributů: Doby odečítané po důchodovém věku - počet dnů, Počet dnů trvání dočasné pracovní neschopnosti (karanténa), Počet dnů čerpání peněžité pomoci v mateřství (do dne předcházejícímu porodu), Počet dnů ošetřování dítěte nebo péče o ně nebo ošetřování jiného člena domácnosti, za které náleží ošetřovné/dlouhodobé ošetřovné, Počet dnů ošetřování dítěte nebo péče o ně nebo ošetřování jiného člena domácnosti, za které nenáleží ošetřovné, Počet dnů čerpání otcovské, Počet dnů čerpání neplaceného volna, Počet dnů neomluvené absence.</v>
          </cell>
          <cell r="N100" t="str">
            <v>nová</v>
          </cell>
          <cell r="P100" t="str">
            <v>NE</v>
          </cell>
          <cell r="R100" t="str">
            <v>1.4.0.1</v>
          </cell>
        </row>
        <row r="101">
          <cell r="I101" t="str">
            <v>DIS</v>
          </cell>
          <cell r="J101" t="str">
            <v>nepropustná</v>
          </cell>
          <cell r="K101" t="str">
            <v>F4</v>
          </cell>
          <cell r="L101" t="str">
            <v>Pojistné za zaměstnavatele u zaměstnanců, kteří vykonávají rizikové zaměstnání (10484) = 0.278 * Úhrn vyměřovacích základů zaměstnanců, kteří vykonávají rizikové zaměstnání (10483). Zaokrohluje se na celé koruny nahoru.
---
10483 Úhrn vyměřovacích základů zaměstnanců, kteří vykonávají rizikové zaměstnání
10484 Pojistné za zaměstnavatele u zaměstnanců, kteří vykonávají rizikové zaměstnání</v>
          </cell>
          <cell r="M101" t="str">
            <v>Vykázané pojistné neodpovídá vykázanému úhrnu vyměřovacích základů zaměstnanců, kteří vykonávají rizikové zaměstnání.</v>
          </cell>
          <cell r="N101" t="str">
            <v>nová</v>
          </cell>
          <cell r="R101" t="str">
            <v>1.4.0.1</v>
          </cell>
        </row>
        <row r="102">
          <cell r="I102" t="str">
            <v>DIS</v>
          </cell>
          <cell r="J102" t="str">
            <v>nepropustná</v>
          </cell>
          <cell r="K102" t="str">
            <v>F4</v>
          </cell>
          <cell r="L102" t="str">
            <v>Pro (10028) platí:
hodnota údaje je dána výrazem v absolutní hodnotě: |1 – (7,1 % úhrnu vyměřovacích základů pojistného (10023 + 10025 + 10483) / Úhrn pojistného za zaměstnance (10028))| &lt;= 0.01 nebo |7,1 % úhrnu vyměřovacích základů pojistného (10023 + 10025 + 10483) – Úhrn pojistného za zaměstnance (10028)| &lt;= 100; 
tzn. akceptovány budou hodnoty, kdy Úhrn pojistného za zaměstnance (10028) je větší než 7,1 % úhrnu vyměřovacích základů pojistného (10023 + 10025 + 10483), ale rozdíl částek je &lt;= 100 (obě podmínky musejí být porušeny současně, aby nebyl údaj akceptován), 
a zároveň musí platit (10028) &gt;= 7,171 % z (10023 + 10025 + 10483)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10028 Pojistné za zaměstnance
10483 Úhrn vyměřovacích základů zaměstnanců, kteří vykonávají rizikové zaměstnání</v>
          </cell>
          <cell r="M102" t="str">
            <v>Vykázané pojistné za zaměstnance neodpovídá celkové částce vykázaných úhrnů vyměřovacích základů zaměstnanců.</v>
          </cell>
          <cell r="N102" t="str">
            <v>nová</v>
          </cell>
          <cell r="R102" t="str">
            <v>1.4.0.1</v>
          </cell>
        </row>
        <row r="103">
          <cell r="I103" t="str">
            <v>DIS</v>
          </cell>
          <cell r="J103" t="str">
            <v>nepropustná</v>
          </cell>
          <cell r="K103" t="str">
            <v>F4</v>
          </cell>
          <cell r="L103" t="str">
            <v>Pro (10487) platí:
hodnota údaje je dána výrazem v absolutní hodnotě: |1 – (6.5 % údaje (10486) / údaj 10487)| &lt;= 0.01 nebo |6.5 % údaje (10486) – údaj 10487| &lt;= 100;
tzn. akceptovány budou hodnoty, kdy úhrn slev na pojistném zaměstnanců (10487) je větší než 6.5 % úhrnu vyměřovacích základů pojistného (10486),
ale rozdíl částek je &lt;= 100 (obě podmínky musejí být porušeny současně, aby nebyl údaj akceptován),
a zároveň musí platit (10487) ≥ 6.565 % z (10486)
---
10486 Úhrn vyměřovacích základů zaměstnanců
10487 Úhrn slev na pojistném zaměstnanců</v>
          </cell>
          <cell r="M103" t="str">
            <v>Úhrn slev na pojistném zaměstnanců neodpovídá vykázanému úhrnu vyměřovacích základů těchto zaměstnanců.</v>
          </cell>
          <cell r="N103" t="str">
            <v>nová</v>
          </cell>
          <cell r="R103" t="str">
            <v>1.4.0.1</v>
          </cell>
        </row>
        <row r="104">
          <cell r="I104" t="str">
            <v>cJMHZ</v>
          </cell>
          <cell r="J104" t="str">
            <v>propustná</v>
          </cell>
          <cell r="K104" t="str">
            <v>F5</v>
          </cell>
          <cell r="L104" t="str">
            <v>Vykonává-li zaměstnanec u téhož zaměstnavatele více zaměstnání v pracovním nebo služebním poměru, náleží sleva jen z jednoho zaměstnání (tj. nelze uvést v údaji (10372) = "ANO" za příslušný kalendářní měsíc u více než jednoho zaměstnání zaměstnance).
---
10372 Sleva na pojistném</v>
          </cell>
          <cell r="M104" t="str">
            <v>Slevu na pojistném zaměstnavatele může zaměstnavatel uplatnit za zaměstnance pouze z jednoho zaměstnání tohoto zaměstnance.</v>
          </cell>
          <cell r="N104" t="str">
            <v>nová</v>
          </cell>
          <cell r="O104" t="str">
            <v>propustná kontrola - cJHMZ nedokáže rozlišit, na kterém PPV má být sleva správně umístěna</v>
          </cell>
          <cell r="R104" t="str">
            <v>1.4.0.1</v>
          </cell>
        </row>
        <row r="105">
          <cell r="I105" t="str">
            <v>DIS</v>
          </cell>
          <cell r="J105" t="str">
            <v>nepropustná</v>
          </cell>
          <cell r="K105" t="str">
            <v>F4</v>
          </cell>
          <cell r="L105" t="str">
            <v>Zaměstnavatel nesmí stornovat (10007) řádné podání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10006 Datum a čas přijetí podání
10007 Typ podání ("S") - storno
10010 Měsíc
10011 Rok</v>
          </cell>
          <cell r="M105" t="str">
            <v>Zaměstnavatel nesmí stornovat řádné podání jindy, než v intervalu od 1. až 20. dne v měsíci, který bezprostředně následuje po měsíci, za které bylo učiněno podání.</v>
          </cell>
          <cell r="N105" t="str">
            <v>nová</v>
          </cell>
          <cell r="R105" t="str">
            <v>1.4.0.1</v>
          </cell>
        </row>
        <row r="106">
          <cell r="I106" t="str">
            <v>DIS</v>
          </cell>
          <cell r="J106" t="str">
            <v>nepropustná</v>
          </cell>
          <cell r="K106" t="str">
            <v>F4</v>
          </cell>
          <cell r="L106" t="str">
            <v>Atributy ve výčtu mohou být uvedeny jen v lednovém, únorové nebo březnovém podání.</v>
          </cell>
          <cell r="M106" t="str">
            <v>Atribut [XY] může být uveden jen v lednovém, únorovém nebo březnovém podání.</v>
          </cell>
          <cell r="N106" t="str">
            <v>nová</v>
          </cell>
          <cell r="O106" t="str">
            <v>M01-02-03</v>
          </cell>
          <cell r="R106" t="str">
            <v>1.4.0.1</v>
          </cell>
        </row>
        <row r="107">
          <cell r="I107" t="str">
            <v>DIS</v>
          </cell>
          <cell r="J107" t="str">
            <v>nepropustná</v>
          </cell>
          <cell r="K107" t="str">
            <v>F4</v>
          </cell>
          <cell r="L107" t="str">
            <v>Atribut (10319) může být uveden jen v lednovém nebo únorovém podání.
---
10319 Zaměstnanec požádal o provedení ročního zúčtování</v>
          </cell>
          <cell r="M107" t="str">
            <v>Atribut Zaměstnanec požádal o provedení ročního zúčtování může být uveden jen v lednovém nebo únorovém podání.</v>
          </cell>
          <cell r="N107" t="str">
            <v>nová</v>
          </cell>
          <cell r="O107" t="str">
            <v>M01-02</v>
          </cell>
          <cell r="R107" t="str">
            <v>1.4.0.1</v>
          </cell>
        </row>
        <row r="108">
          <cell r="I108" t="str">
            <v>DIS</v>
          </cell>
          <cell r="J108" t="str">
            <v>nepropustná</v>
          </cell>
          <cell r="K108" t="str">
            <v>F4</v>
          </cell>
          <cell r="L108" t="str">
            <v>Atributy ve výčtu mohou být uvedeny jen v lednovém podání.</v>
          </cell>
          <cell r="M108" t="str">
            <v>Atribut [XY] může být uveden jen v lednovém podání.</v>
          </cell>
          <cell r="N108" t="str">
            <v>nová</v>
          </cell>
          <cell r="O108" t="str">
            <v>M01</v>
          </cell>
          <cell r="R108" t="str">
            <v>1.4.0.1</v>
          </cell>
        </row>
        <row r="109">
          <cell r="I109" t="str">
            <v>DIS</v>
          </cell>
          <cell r="J109" t="str">
            <v>nepropustná</v>
          </cell>
          <cell r="K109" t="str">
            <v>F4</v>
          </cell>
          <cell r="L109" t="str">
            <v>Atributy ve výčtu mohou být uvedeny jen v prosincovém podání.</v>
          </cell>
          <cell r="M109" t="str">
            <v>Atribut [XY] může být uveden jen v prosincovém podání.</v>
          </cell>
          <cell r="N109" t="str">
            <v>nová</v>
          </cell>
          <cell r="O109" t="str">
            <v>M12</v>
          </cell>
          <cell r="R109" t="str">
            <v>1.4.0.1</v>
          </cell>
        </row>
        <row r="110">
          <cell r="I110" t="str">
            <v>DIS</v>
          </cell>
          <cell r="J110" t="str">
            <v>nepropustná</v>
          </cell>
          <cell r="K110" t="str">
            <v>F4</v>
          </cell>
          <cell r="L110" t="str">
            <v>(10347) &lt;= (10005)
---
10347 Datum úhrady mzdy včetně odvodů na soc. a zdravotní pojištění
10005 Datum a čas vyplnění podání</v>
          </cell>
          <cell r="M110" t="str">
            <v>Datum úhrady musí být menší rovno datu vyplnění.</v>
          </cell>
          <cell r="N110" t="str">
            <v>nová</v>
          </cell>
          <cell r="R110" t="str">
            <v>1.4.0.1</v>
          </cell>
        </row>
        <row r="111">
          <cell r="I111" t="str">
            <v>DIS</v>
          </cell>
          <cell r="J111" t="str">
            <v>nepropustná</v>
          </cell>
          <cell r="K111" t="str">
            <v>F4</v>
          </cell>
          <cell r="L111" t="str">
            <v>Zaměstnavatel nesmí stornovat (10007) součásti individualizované části jindy, než v intervalu od 1. až 20. dne v měsíci, který bezprostředně následuje po měsici (10010, 10011), za které bylo učiněno podání.
Pokud konec lhůty (tj. 20 den v kalendářním měsíci) připadá na víkend nebo státní svátek, pak je posledním dnem lhůty nejbližší příští pracovní den. 
---
10007 Typ podání ("O") - opravné
10016 Typ formuláře (storno součásti individualizované části)
10010 Měsíc
10011 Rok</v>
          </cell>
          <cell r="M111" t="str">
            <v>Zaměstnavatel nesmí stornovat součásti individualizované části jindy než v intervalu od 1. až 20. dne v měsíci, který bezprostředně následuje po měsíci, za který bylo učiněno podání.</v>
          </cell>
          <cell r="N111" t="str">
            <v>nová</v>
          </cell>
          <cell r="R111" t="str">
            <v>1.4.0.1</v>
          </cell>
        </row>
        <row r="112">
          <cell r="I112" t="str">
            <v>DIS</v>
          </cell>
          <cell r="J112" t="str">
            <v>nepropustná</v>
          </cell>
          <cell r="K112" t="str">
            <v>T5</v>
          </cell>
          <cell r="L112" t="str">
            <v>Každé řádné podání musí obsahovat min. jednu součást individualizované části.</v>
          </cell>
          <cell r="M112" t="str">
            <v>Řádné podání musí obsahovat min. jednu součást individualizované části.</v>
          </cell>
          <cell r="N112" t="str">
            <v>nová</v>
          </cell>
          <cell r="O112" t="str">
            <v xml:space="preserve"> jedná se o kontorlou v rámci kontextu dílčího podání</v>
          </cell>
          <cell r="R112" t="str">
            <v>smazáno</v>
          </cell>
        </row>
        <row r="113">
          <cell r="I113" t="str">
            <v>cJMHZ</v>
          </cell>
          <cell r="J113" t="str">
            <v>propustná</v>
          </cell>
          <cell r="K113" t="str">
            <v>F5</v>
          </cell>
          <cell r="L113" t="str">
            <v>Součet vyměřovacích základů zaměstnanců (10477), za které zaměstnavatel uplatňuje slevu na pojistném zaměstnavatele (10372) = "ANO",
se musí rovnat úhrnu vyměřovacích základů zaměstnanců (10031), za které zaměstnavatel tuto slevu uplatňuje.
---
10477 Částka vyměřovacího základu zaměstnance, ze kterého je odváděno pojistné
10372 Sleva na pojistném
10031 Úhrn vyměřovacích základů zaměstnanců</v>
          </cell>
          <cell r="M113" t="str">
            <v>Vykázaný úhrn vyměřovacích základů zaměstnanců, za které zaměstnavatel uplatňuje slevu na pojistném zaměstnavatele, neodpovídá součtu vyměřovacích základů těchto zaměstnanců.</v>
          </cell>
          <cell r="N113" t="str">
            <v>nová</v>
          </cell>
          <cell r="R113" t="str">
            <v>1.4.0.1</v>
          </cell>
        </row>
        <row r="114">
          <cell r="I114" t="str">
            <v>DIS</v>
          </cell>
          <cell r="J114" t="str">
            <v>nepropustná</v>
          </cell>
          <cell r="K114" t="str">
            <v>F4</v>
          </cell>
          <cell r="L114" t="str">
            <v>Výše slevy na pojistném zaměstnance (10491) musí být vyplněna jen v případě, že (10490) = "ANO".
---
10490 Sleva na pojistném zaměstnance
10491 Výše slevy na pojistném zaměstnance</v>
          </cell>
          <cell r="M114" t="str">
            <v>Výše slevy na pojistném zaměstnance musí být vyplněna jen v případě, že je v poli Sleva na pojistném zaměstnance uvedeno ANO.</v>
          </cell>
          <cell r="N114" t="str">
            <v>nová</v>
          </cell>
          <cell r="R114" t="str">
            <v>1.4.0.1</v>
          </cell>
        </row>
        <row r="115">
          <cell r="I115" t="str">
            <v>cJMHZ</v>
          </cell>
          <cell r="J115" t="str">
            <v>propustná</v>
          </cell>
          <cell r="K115" t="str">
            <v>F5</v>
          </cell>
          <cell r="L115" t="str">
            <v>Součet slev na pojistném zaměstnanců (10491) se musí rovnat úhrnu slev na pojistném zaměstnanců (10487).
---
10487 Úhrn slev na pojistném zaměstnanců
10491 Výše slevy na pojistném zaměstnance</v>
          </cell>
          <cell r="M115" t="str">
            <v>Vykázaný úhrn slev na pojistném zaměstnanců neodpovídá součtu slev na pojistném těchto zaměstnanců.</v>
          </cell>
          <cell r="N115" t="str">
            <v>nová</v>
          </cell>
          <cell r="R115" t="str">
            <v>1.4.0.1</v>
          </cell>
        </row>
        <row r="116">
          <cell r="I116" t="str">
            <v>cJMHZ</v>
          </cell>
          <cell r="J116" t="str">
            <v>nepropustná</v>
          </cell>
          <cell r="K116" t="str">
            <v>F5</v>
          </cell>
          <cell r="L116" t="str">
            <v>Pokud zaměstnavatel stornuje součásti individualizované části (10016) = "S", pak v řádném podání musí zůstat min. jednu součást individualizované části (povinná část řádného podání).
---
10016 Typ formuláře</v>
          </cell>
          <cell r="M116" t="str">
            <v>Stornování součástí individualizované části - řádné podání neobsahuje žádnou validní součást individualizované části.</v>
          </cell>
          <cell r="N116" t="str">
            <v>nová</v>
          </cell>
          <cell r="R116" t="str">
            <v>1.4.0.1</v>
          </cell>
        </row>
        <row r="117">
          <cell r="I117" t="str">
            <v>cJMHZ</v>
          </cell>
          <cell r="J117" t="str">
            <v>propustná</v>
          </cell>
          <cell r="K117" t="str">
            <v>F5</v>
          </cell>
          <cell r="L117" t="str">
            <v xml:space="preserve">(10486) = ∑ (10477), za zaměstnance, u kterého je (10490) = "ANO"
---
10486 Úhrn vyměřovacích základů zaměstnanců
10477 Částka vyměřovacího základu zaměstnance, ze které je odváděno pojistné
10490 Sleva na pojistném zaměstnance
</v>
          </cell>
          <cell r="M117" t="str">
            <v>Vykázaný úhrn vyměřovacích základů zaměstnanců, kteří mají nárok na slevu na pojistném zaměstnance, neodpovídá součtu vyměřovacích základů těchto zaměstnanců.</v>
          </cell>
          <cell r="N117" t="str">
            <v>nová</v>
          </cell>
          <cell r="R117" t="str">
            <v>1.4.0.1</v>
          </cell>
        </row>
        <row r="118">
          <cell r="I118" t="str">
            <v>DIS</v>
          </cell>
          <cell r="J118" t="str">
            <v>nepropustná</v>
          </cell>
          <cell r="K118" t="str">
            <v>F4</v>
          </cell>
          <cell r="L118" t="str">
            <v xml:space="preserve">Pro každý měsíc, ve kterém je uvedeno pořadí dítěte (10451), se zkontroluje, jestli 1. den daného měsíce dítě nedosáhlo věku (10448 nebo 10449) 26 let.
Slevu nelze uplatnit pokud datum 26. narozenin připadá na 1. den v měsíci.
---
10448 Datum narození
10449 Rodné číslo
10451 Pořadí pro určení výše daňového zvýhodnění v jednotlivých měsících
</v>
          </cell>
          <cell r="M118" t="str">
            <v>Věk dítěte již neumožňuje uplatnění daňového zvýhodnění.</v>
          </cell>
          <cell r="N118" t="str">
            <v>nová</v>
          </cell>
          <cell r="R118" t="str">
            <v>1.4.0.1</v>
          </cell>
        </row>
        <row r="119">
          <cell r="I119" t="str">
            <v>DIS</v>
          </cell>
          <cell r="J119" t="str">
            <v>nepropustná</v>
          </cell>
          <cell r="K119" t="str">
            <v>F4</v>
          </cell>
          <cell r="L119" t="str">
            <v xml:space="preserve">Pro každý měsíc, ve kterém je uvedeno pořadí dítěte (10440), se zkontroluje, jestli 1. den daného měsíce dítě nedosáhlo věku (10437 nebo 10438) 26 let.
Slevu nelze uplatnit pokud datum 26. narozenin připadá na 1. den v měsíci (10010, 10011).
---
10437 Datum narození
10438 Rodné číslo
10440 Pořadí pro určení výše daňového zvýhodnění
10010 Měsíc
10011 Rok
</v>
          </cell>
          <cell r="M119" t="str">
            <v>Věk dítěte již neumožňuje uplatnění daňového zvýhodnění.</v>
          </cell>
          <cell r="N119" t="str">
            <v>nová</v>
          </cell>
          <cell r="R119" t="str">
            <v>1.4.1</v>
          </cell>
        </row>
        <row r="120">
          <cell r="I120" t="str">
            <v>DIS</v>
          </cell>
          <cell r="J120" t="str">
            <v>nepropustná</v>
          </cell>
          <cell r="K120" t="str">
            <v>F4</v>
          </cell>
          <cell r="L120" t="str">
            <v>Pokud se nejedná o datové scénáře:
 1) činnosti K až S: 
  (10239) = "K" až "S" nebo, 
  (10239) = "1" až "9" s příznakem (10502) = "Pracovní vztah specifické skupiny"
 2) pěstoun: (10239) = "M",
pak platí kontrola na součet: (10477) = (10478) + (10479) + (10480), 
---
10477 Částka vyměřovacího základu zaměstnance, ze kterého je odváděno pojistné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v>
          </cell>
          <cell r="M120" t="str">
            <v>Částka vyměřovacího základu zaměstnance, ze které je placeno pojistné, neodpovídá součtu dílčích částek vyměřovacího základu zaměstnance, které vstupují na straně zaměstnavatele do jednotlivých dílčích částek vyměřovacího základu zaměstnavatele.</v>
          </cell>
          <cell r="N120" t="str">
            <v>nová</v>
          </cell>
          <cell r="R120" t="str">
            <v>1.4.1.2.1</v>
          </cell>
        </row>
        <row r="121">
          <cell r="I121" t="str">
            <v>cJMHZ</v>
          </cell>
          <cell r="J121" t="str">
            <v>nepropustná</v>
          </cell>
          <cell r="K121" t="str">
            <v>T9</v>
          </cell>
          <cell r="L121" t="str">
            <v>Podání s referencí na řádné podání (GUID) a část/součást (GUID) - špatně uvedený GUID podání (lidská chyba - překlep, výběr jiného GUID)</v>
          </cell>
          <cell r="M121" t="str">
            <v>Chybný GUID podání.</v>
          </cell>
          <cell r="N121" t="str">
            <v>nová</v>
          </cell>
          <cell r="R121" t="str">
            <v>1.4.0.1</v>
          </cell>
        </row>
        <row r="122">
          <cell r="I122" t="str">
            <v>cJMHZ</v>
          </cell>
          <cell r="J122" t="str">
            <v>nepropustná</v>
          </cell>
          <cell r="K122" t="str">
            <v>T9</v>
          </cell>
          <cell r="L122" t="str">
            <v>Špatně uvedený GUID storno podání - GUID neexistuje nebo GUID je navázán na podání jiného subjektu (VS)
---
10001 GUID podání</v>
          </cell>
          <cell r="M122" t="str">
            <v>Chybný GUID storno podání.</v>
          </cell>
          <cell r="N122" t="str">
            <v>nová</v>
          </cell>
          <cell r="R122" t="str">
            <v>1.4.0.1</v>
          </cell>
        </row>
        <row r="123">
          <cell r="I123" t="str">
            <v>cJMHZ</v>
          </cell>
          <cell r="J123" t="str">
            <v>nepropustná</v>
          </cell>
          <cell r="K123" t="str">
            <v>F5</v>
          </cell>
          <cell r="L123" t="str">
            <v>GUID opravné součásti je použit v jiném podání nebo neexistuje řádná součást se stejným GUID.
---
10012 GUID formuláře</v>
          </cell>
          <cell r="M123" t="str">
            <v>Chybný GUID opravné součásti.</v>
          </cell>
          <cell r="N123" t="str">
            <v>nová</v>
          </cell>
          <cell r="R123" t="str">
            <v>1.4.0.1</v>
          </cell>
        </row>
        <row r="124">
          <cell r="I124" t="str">
            <v>cJMHZ</v>
          </cell>
          <cell r="J124" t="str">
            <v>nepropustná</v>
          </cell>
          <cell r="K124" t="str">
            <v>F5</v>
          </cell>
          <cell r="L124" t="str">
            <v>GUID storno součásti je použit v jiném podání nebo neexistuje řádná součást se stejným GUID.
---
10012 GUID formuláře</v>
          </cell>
          <cell r="M124" t="str">
            <v>Chybný GUID storno součásti.</v>
          </cell>
          <cell r="N124" t="str">
            <v>nová</v>
          </cell>
          <cell r="R124" t="str">
            <v>1.4.0.1</v>
          </cell>
        </row>
        <row r="125">
          <cell r="I125" t="str">
            <v>cJMHZ</v>
          </cell>
          <cell r="J125" t="str">
            <v>nepropustná</v>
          </cell>
          <cell r="K125" t="str">
            <v>T9</v>
          </cell>
          <cell r="L125" t="str">
            <v xml:space="preserve">Na základě celkového počtu dílčích podání, 1. dílčí podání nebylo přijato do zpracování.
---
10002 Pořadí balíku dat
10003 Počet balíků dat
</v>
          </cell>
          <cell r="M125" t="str">
            <v>Chybějící 1. dílčí podání.</v>
          </cell>
          <cell r="N125" t="str">
            <v>nová</v>
          </cell>
          <cell r="R125" t="str">
            <v>1.4.0.1</v>
          </cell>
        </row>
        <row r="126">
          <cell r="I126" t="str">
            <v>cJMHZ</v>
          </cell>
          <cell r="J126" t="str">
            <v>propustná</v>
          </cell>
          <cell r="K126" t="str">
            <v>F5</v>
          </cell>
          <cell r="L126" t="str">
            <v>Pro každý VS a jeho měsíční podání bude zkontrolováno, že počet individulazovaných řádných součástí odpovídá počtu pojistných vztahů evidovaných v registru zaměstnavatelů pro rozhodné období.</v>
          </cell>
          <cell r="M126" t="str">
            <v>Neodpovídá počet individualizovaných součástí měsíčního hlášení registru zaměstnanců.</v>
          </cell>
          <cell r="N126" t="str">
            <v>nová</v>
          </cell>
          <cell r="O126" t="str">
            <v>částečně přijato -  stav neúplné podání (pro postupné doplnění např. indiv. dat)</v>
          </cell>
          <cell r="R126" t="str">
            <v>1.4.0.1</v>
          </cell>
        </row>
        <row r="127">
          <cell r="I127" t="str">
            <v>cJMHZ</v>
          </cell>
          <cell r="J127" t="str">
            <v>propustná</v>
          </cell>
          <cell r="K127" t="str">
            <v>F5</v>
          </cell>
          <cell r="L127" t="str">
            <v>Počet individualizovaných součástí měsíčního hlášení za všechny dílčí podání neodpovídá celkovému celkovému počtu (10488) individualizovaných součástí uvedeného v meta atributech podání.
V řádném nebo opravném prvním dílčím podání se do (10488) započítavají i formuláře souhrnu a pvpoj, tedy pro kontrolu sumy individualizovaných součátí se musí odečíst 2.
---
10488 Počet formulářů celkem</v>
          </cell>
          <cell r="M127" t="str">
            <v>Neodpovídá počet individualizovaných součástí měsíčního hlášení celkovému počtu.</v>
          </cell>
          <cell r="N127" t="str">
            <v>nová</v>
          </cell>
          <cell r="O127" t="str">
            <v>částečně přijato -  stav neúplné podání (např. při ztrátě jednoho z balíků podání)</v>
          </cell>
          <cell r="R127" t="str">
            <v>1.4.0.1</v>
          </cell>
        </row>
        <row r="128">
          <cell r="I128" t="str">
            <v>cJMHZ</v>
          </cell>
          <cell r="J128" t="str">
            <v>nepropustná</v>
          </cell>
          <cell r="K128" t="str">
            <v>T5</v>
          </cell>
          <cell r="L128" t="str">
            <v>Počet dílčích podání neoodpovídá celkovému počtu balíků uvedeném  v meta atributech podání.
---
10003 Počet balíků dat</v>
          </cell>
          <cell r="M128" t="str">
            <v>Neodpovídá počet dílčích podání celkovému počtu balíků.</v>
          </cell>
          <cell r="N128" t="str">
            <v>nová</v>
          </cell>
          <cell r="R128" t="str">
            <v>1.4.0.1</v>
          </cell>
        </row>
        <row r="129">
          <cell r="I129" t="str">
            <v>DIS</v>
          </cell>
          <cell r="J129" t="str">
            <v>nepropustná</v>
          </cell>
          <cell r="K129" t="str">
            <v>F4</v>
          </cell>
          <cell r="L129" t="str">
            <v xml:space="preserve">V (10440) jsou kolize pořadí 1 a 2 jednotlivých dětí.
---
10440 Pořadí pro určení výše daňového zvýhodnění
</v>
          </cell>
          <cell r="M129" t="str">
            <v>Uvedému pořadí dítěte odpovídá stejné pořadí u jiného dítěte.</v>
          </cell>
          <cell r="N129" t="str">
            <v>nová</v>
          </cell>
          <cell r="R129" t="str">
            <v>1.4.0.1</v>
          </cell>
        </row>
        <row r="130">
          <cell r="I130" t="str">
            <v>cJMHZ</v>
          </cell>
          <cell r="J130" t="str">
            <v>propustná</v>
          </cell>
          <cell r="K130" t="str">
            <v>F5</v>
          </cell>
          <cell r="L130" t="str">
            <v>V (10451) jsou kolize pořadí 1 a 2 jednotlivých dětí ve stejných měsících.
---
10451 Pořadí pro určení výše daňového zvýhodnění v jednotlivých měsících</v>
          </cell>
          <cell r="M130" t="str">
            <v>Pořadí dítěte v měsíci koliduje s totožným nastavením pro jiné dítě.</v>
          </cell>
          <cell r="N130" t="str">
            <v>nová</v>
          </cell>
          <cell r="R130" t="str">
            <v>1.4.0.1</v>
          </cell>
        </row>
        <row r="131">
          <cell r="I131" t="str">
            <v>DIS</v>
          </cell>
          <cell r="J131" t="str">
            <v>nepropustná</v>
          </cell>
          <cell r="K131" t="str">
            <v>T5</v>
          </cell>
          <cell r="L131" t="str">
            <v>První dílčí podání řádného hlášení musí obsahovat všechny povinné vrstvy - souhrn, PVPOJ a minimálně jeden individualizovaný formulář. Případná další dílčí podání musí obsahovat jen individualizované formuláře.</v>
          </cell>
          <cell r="M131" t="str">
            <v>Struktura řádného měsíčního hlášení neodpovídá specifikaci.</v>
          </cell>
          <cell r="N131" t="str">
            <v>nová</v>
          </cell>
          <cell r="R131" t="str">
            <v>1.4.0.1</v>
          </cell>
        </row>
        <row r="132">
          <cell r="I132" t="str">
            <v>DIS</v>
          </cell>
          <cell r="J132" t="str">
            <v>nepropustná</v>
          </cell>
          <cell r="K132" t="str">
            <v>T5</v>
          </cell>
          <cell r="L132" t="str">
            <v>První dílčí podání opravného hlášení musí obsahovat alespoň jednu z vrstev - souhrn, PVPOJ nebo minimálně jeden individualizovaný formulář. Případná další dílčí podání musí obsahovat jen individualizované formuláře.</v>
          </cell>
          <cell r="M132" t="str">
            <v>Struktura opravného měsíčního hlášení neodpovídá specifikaci.</v>
          </cell>
          <cell r="N132" t="str">
            <v>nová</v>
          </cell>
          <cell r="R132" t="str">
            <v>1.4.0.1</v>
          </cell>
        </row>
        <row r="133">
          <cell r="I133" t="str">
            <v>DIS</v>
          </cell>
          <cell r="J133" t="str">
            <v>nepropustná</v>
          </cell>
          <cell r="K133" t="str">
            <v>T5</v>
          </cell>
          <cell r="L133" t="str">
            <v xml:space="preserve">Neodpovídá uvedený počet formulářů v balíku (10015) skutečnému počtu formulářů:
1) pro první balík (10002) = 1, pro řádné podání (10007) = "R", (10015) - 1 formulář pojistná část - 1 formulář souhrnná část = počet součástí indiv. části
2) pro první balík (10002) = 1, opravné podání (10007) = "O", (10015) - (1 za formulář pojistná část pokud existuje) - (1 za formulář souhrnná část pokud existuje) = počet součástí indiv. části
3) pro následující balíky (10002) nerovná se 1, pro řádné i opravné podání (10007) = "R" nebo "O" je: (10015)= počet součástí indiv. části
---
10015 Počet formulářů v balíku dat
10002 Pořadí balíku dat
10007 Typ podání </v>
          </cell>
          <cell r="M133" t="str">
            <v>Počet individualizovaných formulářů neodpovídá počtu uvedeného v hlavičce.</v>
          </cell>
          <cell r="N133" t="str">
            <v>nová</v>
          </cell>
          <cell r="R133" t="str">
            <v>1.4.1</v>
          </cell>
        </row>
        <row r="134">
          <cell r="I134" t="str">
            <v>DIS</v>
          </cell>
          <cell r="J134" t="str">
            <v>nepropustná</v>
          </cell>
          <cell r="K134" t="str">
            <v>F1</v>
          </cell>
          <cell r="L134" t="str">
            <v>Řádné měsíční hlášení nesmí obsahovat formuláře typu opravna nebo storno.
---
10012 GUID formuláře</v>
          </cell>
          <cell r="M134" t="str">
            <v>Řádné měsíční hlášení může obsahovat jen formuláře typu řádný.</v>
          </cell>
          <cell r="N134" t="str">
            <v>nová</v>
          </cell>
          <cell r="R134" t="str">
            <v>1.4.0.1</v>
          </cell>
        </row>
        <row r="135">
          <cell r="I135" t="str">
            <v>DIS</v>
          </cell>
          <cell r="J135" t="str">
            <v>nepropustná</v>
          </cell>
          <cell r="K135" t="str">
            <v>F1</v>
          </cell>
          <cell r="L135" t="str">
            <v>Individualizované formuláře 
- typu storno (10016) = "S" v 
- opravném měsíčním hlášení  (10007) = "O"
musí obsahovat pouze hlavičku, nikoli datovou část situací.
---
10016 Typ formuláře
10007 Typ podání</v>
          </cell>
          <cell r="M135" t="str">
            <v>Individualizované formuláře typu storno musí obsahovat pouze hlavičku.</v>
          </cell>
          <cell r="N135" t="str">
            <v>nová</v>
          </cell>
          <cell r="R135" t="str">
            <v>1.4.0.1</v>
          </cell>
        </row>
        <row r="136">
          <cell r="I136" t="str">
            <v>cJMHZ</v>
          </cell>
          <cell r="J136" t="str">
            <v>nepropustná</v>
          </cell>
          <cell r="K136" t="str">
            <v>T9</v>
          </cell>
          <cell r="L136" t="str">
            <v xml:space="preserve">Pro opravné podání (10016) = "O" součásti individualizované části musí odpovídat dvojice klíčů (10051) a (10228) předchozím hodnotám ze zpracovaného řádného podání (10016) = "R", tj. pro konkrétní GUID formuláře musí být použita vždy stejná kombinace IK MPSV a ID pracovněprávního vztahu.
---
10012 GUID formuláře
10016 Typ formuláře
10051 IK MPSV
10228 ID pracovněprávního vztahu
</v>
          </cell>
          <cell r="M136" t="str">
            <v>V rámci opravného podání součásti individualizované části nebyla nalezena odpovídající dvojice klíčů IK MPSV a ID pracovněprávního vztahu.</v>
          </cell>
          <cell r="N136" t="str">
            <v>nová</v>
          </cell>
          <cell r="R136" t="str">
            <v>1.4.0.1</v>
          </cell>
        </row>
        <row r="137">
          <cell r="I137" t="str">
            <v>DIS</v>
          </cell>
          <cell r="J137" t="str">
            <v>nepropustná</v>
          </cell>
          <cell r="K137" t="str">
            <v>T5</v>
          </cell>
          <cell r="L137" t="str">
            <v>Pokud je (10007) = "R" nebo "O", pak (10002, 10003, 10015, 10488) musí nabývat hodnot. 
---
10002 Pořadí balíku dat
10003 Počet balíků dat
10015 Počet formulářů v balíku dat
10488 Počet formulářů celkem
10007 Typ podání</v>
          </cell>
          <cell r="M137" t="str">
            <v>Pro řádné/opravné podání je vyplnění metadat: Pořadí balíku dat, Počet balíků dat, Počet formulářů v balíku dat, Počet formulářů celkem povinné.</v>
          </cell>
          <cell r="N137" t="str">
            <v>nová</v>
          </cell>
          <cell r="R137" t="str">
            <v>1.4.0.1</v>
          </cell>
        </row>
        <row r="138">
          <cell r="I138" t="str">
            <v>cJMHZ</v>
          </cell>
          <cell r="J138" t="str">
            <v>nepropustná</v>
          </cell>
          <cell r="K138" t="str">
            <v>T9</v>
          </cell>
          <cell r="L138" t="str">
            <v xml:space="preserve">Když je (10007) =  "S",
pak (10221), (10010), (10011) musí odpovídat předchozímu podání, které je referencováno přes GUID (10001).
---
10001 GUID podání
10007 Typ podání
10221 Variabilní symbol
10010 Měsíc
10011 Rok
</v>
          </cell>
          <cell r="M138" t="str">
            <v>V rámci storna celého podání nebyly nalezeny odpovídající atributy: Variabilní symbol, Měsíc, Rok.</v>
          </cell>
          <cell r="N138" t="str">
            <v>nová</v>
          </cell>
          <cell r="R138" t="str">
            <v>1.4.0.1</v>
          </cell>
        </row>
        <row r="139">
          <cell r="I139" t="str">
            <v>cJMHZ</v>
          </cell>
          <cell r="J139" t="str">
            <v>nepropustná</v>
          </cell>
          <cell r="K139" t="str">
            <v>F5</v>
          </cell>
          <cell r="L139" t="str">
            <v xml:space="preserve">Když je (10419) = "ANO" a (10068) = "CZ",
pak následující atributy nesmí nabývat hodnot: (10307), (10416), (10309) a (10310) .
---
10307 Základ pro výpočet daně podle zvláštní sazby daně
10416 Zúčtovaný příjem - z toho odměny členů orgánů právnických osob, kteří jsou daňovými nerezidenty ČR
10309 Skutečně sražená daň podle zvláštní sazby daně / měsíc
10310 Sražená záloha na daň z příjmu nerezidenta člena orgánu právnické osoby
10419 Prohlášení poplatníka daně z příjmů ze závislé činnosti
10068 Kód státu rezidenství
</v>
          </cell>
          <cell r="M139" t="str">
            <v>Pokud je učiněno prohlášení poplatníka k dani, pak nelze uplatnit srážkovou daň podle zvláštní sazby daně.</v>
          </cell>
          <cell r="N139" t="str">
            <v>nová</v>
          </cell>
          <cell r="P139" t="str">
            <v>ANO</v>
          </cell>
          <cell r="R139" t="str">
            <v>1.4.0.1</v>
          </cell>
        </row>
        <row r="140">
          <cell r="I140" t="str">
            <v>cJMHZ</v>
          </cell>
          <cell r="J140" t="str">
            <v>nepropustná</v>
          </cell>
          <cell r="K140" t="str">
            <v>F5</v>
          </cell>
          <cell r="L140" t="str">
            <v>Když je (10419) = "ANO" a (10068) není "CZ",
pak následující atributy nesmí nabývat hodnot: (10300), (10301), (10302), (10303), (10453), (10431), (10432), (10433), (10434), (10435), (10436), (10437), (10438), (10439), (10440), (10304), (10306), (10307), (10309), (10310).
---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10419 Prohlášení poplatníka daně z příjmů ze závislé činnosti
10307 Základ pro výpočet daně podle zvláštní sazby daně
10309 Skutečně sražená daň podle zvláštní sazby daně / měsíc
10310 Sražená záloha na daň z příjmu nerezidenta člena orgánu právnické osoby
10068 Kód státu rezidenství</v>
          </cell>
          <cell r="M140" t="str">
            <v>U daňového nerezidenta, který podepsal prohlášení popatníka, lze uplatnit pouze základní slevu na poplatníka a nelze uplatnit zvláštní sazbu daně.</v>
          </cell>
          <cell r="N140" t="str">
            <v>nová</v>
          </cell>
          <cell r="P140" t="str">
            <v>ANO</v>
          </cell>
          <cell r="R140" t="str">
            <v>1.4.1.1</v>
          </cell>
        </row>
        <row r="141">
          <cell r="I141" t="str">
            <v>cJMHZ</v>
          </cell>
          <cell r="J141" t="str">
            <v>nepropustná</v>
          </cell>
          <cell r="K141" t="str">
            <v>F5</v>
          </cell>
          <cell r="L141" t="str">
            <v>Pokud (10419) = "NE",
pak následující atributy nesmí nabývat hodnot:
(10299), (10300), (10301), (10302), (10303), (10453), (10431), (10432), (10433), (10434), (10435), (10436), (10437), (10438), (10439), (10440), (10304), (10306).
---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10306 Výše vyplaceného měsíčního daňového bonusu
10419 Prohlášení poplatníka daně z příjmů ze závislé činnosti</v>
          </cell>
          <cell r="M141" t="str">
            <v>Nebylo-li učiněno prohlášení poplatníka, nelze vyplnit atribut(y) související s daňovými slevami a daňovým zvýhodněním.</v>
          </cell>
          <cell r="N141" t="str">
            <v>nová</v>
          </cell>
          <cell r="R141" t="str">
            <v>1.4.0.1</v>
          </cell>
        </row>
        <row r="142">
          <cell r="I142" t="str">
            <v>cJMHZ</v>
          </cell>
          <cell r="J142" t="str">
            <v>nepropustná</v>
          </cell>
          <cell r="K142" t="str">
            <v>F5</v>
          </cell>
          <cell r="L142" t="str">
            <v>Pokud má zaměstnavatel pouze jednu mzdovou účtarnu, tedy je počet variabilních symbolů (10221) = 1, pak platí následující kontrola:
Když (10419) = "NE" a
1a) ∑ všech (10535), kde součet všech DPP za zaměstnance u zaměstnavatele (které jsou definovány (10239) = "T-ZC") &lt; 12000 a
1b) ∑ všech (10535), které nejsou DPP (tj. (10239) se nerovná "T-ZC") &lt;  4500
pak následující atributy nesmí nabývat hodnot:
(10297), (10298), (10299), (10300), (10301), (10302), (10303), (10453), (10431), (10432), (10433), (10434), (10435), (10436), (10437), (10438), (10439), (10440), (10304), (10305), (10306).
---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10306 Výše vyplaceného měsíčního daňového bonusu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10419 Prohlášení poplatníka daně z příjmů ze závislé činnosti
10416 Zúčtovaný příjem - z toho odměny členů orgánů právnických osob, kteří jsou daňovými nerezidenty ČR
10535 Základ pro výpočet daně
10221 Variabilní symbol
10239 Druh činnosti</v>
          </cell>
          <cell r="M142" t="str">
            <v>Nebylo-li učiněno prohlášení poplatníka a příjem podléhá srážkové dani, nelze vyplnit atribut(y) související se zálohovou daní.</v>
          </cell>
          <cell r="N142" t="str">
            <v>nová</v>
          </cell>
          <cell r="P142" t="str">
            <v>ANO</v>
          </cell>
          <cell r="R142" t="str">
            <v>1.4.0.1</v>
          </cell>
        </row>
        <row r="143">
          <cell r="I143" t="str">
            <v>DIS</v>
          </cell>
          <cell r="J143" t="str">
            <v>nepropustná</v>
          </cell>
          <cell r="K143" t="str">
            <v>F4</v>
          </cell>
          <cell r="L143" t="str">
            <v>Pokud (10495) = "NE", 
pak atributy z oblasti atributů: "Souhrnná data zaměstnance" nesmí být vyplněny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v>
          </cell>
          <cell r="M143" t="str">
            <v>Atributy souhrnné vrstvy za zaměstnance mohou být vyplněny pouze u primárního pracovněprávního vztahu.</v>
          </cell>
          <cell r="N143" t="str">
            <v>nová</v>
          </cell>
          <cell r="R143" t="str">
            <v>1.4.1</v>
          </cell>
        </row>
        <row r="144">
          <cell r="I144" t="str">
            <v>cJMHZ</v>
          </cell>
          <cell r="J144" t="str">
            <v>nepropustná</v>
          </cell>
          <cell r="K144" t="str">
            <v>F5</v>
          </cell>
          <cell r="L144" t="str">
            <v xml:space="preserve">IDPPV (10228) v součástech individualizované části (ve formulářích osob) musí být uvedeno právě jednou v rámci podání.
---
10228 ID pracovněprávního vztahu
</v>
          </cell>
          <cell r="M144" t="str">
            <v>ID pracovněprávního vztahu musí být v podání unikátní.</v>
          </cell>
          <cell r="N144" t="str">
            <v>nová</v>
          </cell>
          <cell r="O144" t="str">
            <v>případné modifikace se musí realizovat v následujícím (opravném) podání</v>
          </cell>
          <cell r="R144" t="str">
            <v>1.4.0.1</v>
          </cell>
        </row>
        <row r="145">
          <cell r="I145" t="str">
            <v>DIS</v>
          </cell>
          <cell r="J145" t="str">
            <v>nepropustná</v>
          </cell>
          <cell r="K145" t="str">
            <v>F4</v>
          </cell>
          <cell r="L145" t="str">
            <v>IDPPV (10228) v dílčím podání v součástech individualizované části (ve formulářích osob) musí být uvedeno právě jednou.
Pokud se v hlášení vyskytují formuláře typu Odložený příjem (formOdlozenyPrijem.xsd), pak budou pro účely této kontroly ignorovány.
---
10228 ID pracovněprávního vztahu</v>
          </cell>
          <cell r="M145" t="str">
            <v>V rámci dílčího podání musí být ID pracovněprávního vztahu unikátní.</v>
          </cell>
          <cell r="N145" t="str">
            <v>nová</v>
          </cell>
          <cell r="O145" t="str">
            <v>případné modifikace se musí realizovat v následujícím (opravném) podání</v>
          </cell>
          <cell r="R145" t="str">
            <v>1.4.1.1</v>
          </cell>
        </row>
        <row r="146">
          <cell r="I146" t="str">
            <v>n/a</v>
          </cell>
          <cell r="J146" t="str">
            <v>n/a</v>
          </cell>
          <cell r="L146" t="str">
            <v>Existuje jedno a více primární PPV za OIČ v rámci podání.
---
10495 Primární pracovněprávní vztah zaměstnance</v>
          </cell>
          <cell r="M146" t="str">
            <v>Neexistuje žádné primární PPV za OIČ v rámci podání.</v>
          </cell>
          <cell r="N146" t="str">
            <v>nová</v>
          </cell>
          <cell r="O146" t="str">
            <v>Jedná se pouze o upozornění v rámci ePortálu pro jedno podání (modální dialog s potrvzením pokračování bez primárního PPV,  za celé podání = všechny balíky za jeden VS).
pozn.: kontrolu napříč více VS jednoho IČO nelze na ePortálu provést, primární vztah přitom může být označen u jiného VS</v>
          </cell>
          <cell r="R146" t="str">
            <v>1.4.0.1</v>
          </cell>
        </row>
        <row r="147">
          <cell r="I147" t="str">
            <v>DIS</v>
          </cell>
          <cell r="J147" t="str">
            <v>nepropustná</v>
          </cell>
          <cell r="K147" t="str">
            <v>F4</v>
          </cell>
          <cell r="L147" t="str">
            <v>Pokud jsou Provedeny srážky ze mzdy nebo platu určené k uspokojení plnění zaměstnavatele (10349) = "ANO", 
pak musí být uvedena alespoň jedna hodnota z: 10350, 10351, 10352, 10353
---
10349 Provedeny srážky ze mzdy nebo platu určené k uspokojení plnění zaměstnavatele
10350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v>
          </cell>
          <cell r="M147" t="str">
            <v>Pokud jsou evidovány srážky ze mzdy nebo platu, pak musí být uvedena hodnota alespoň jednoho z atributů: Srážky k uspokojení plnění zaměstnavatele podle občanského zákoníku, Srážky k uhrazení škody, za kterou odpovídá zaměstnanec, Srážky na závodní stravování pode § 236 zákoníku práce, Srážky k uspokojení závazků zaměstnance podle § 146 písm. b) zákoníku práce.</v>
          </cell>
          <cell r="N147" t="str">
            <v>nová</v>
          </cell>
          <cell r="R147" t="str">
            <v>1.4.0.1</v>
          </cell>
        </row>
        <row r="148">
          <cell r="I148" t="str">
            <v>DIS</v>
          </cell>
          <cell r="J148" t="str">
            <v>nepropustná</v>
          </cell>
          <cell r="K148" t="str">
            <v>F4</v>
          </cell>
          <cell r="L148" t="str">
            <v>Pokud je uveden Datum dosažení expozice NPE (10272), 
pak musí být uvedena alespoň jedna z hodnot: 10270 nebo 10271
---
10270 Počet odpracovaných směn v zaměstnání v hlubinném hornictví  definovaném v § 37b ZDP - uran
10271 Počet odpracovaných směn v zaměstnání v hlubinném hornictví  definovaném v § 37b ZDP - ostatní
10272 Datum dosažení expozice NPE</v>
          </cell>
          <cell r="M148" t="str">
            <v>Pokud je uveden Datum dosažení expozice NPE, pak musí být uvedena alespoň jeden atribut: Počet odpracovaných směn v zaměstnání v hlubinném hornictví definovaném v § 37b ZDP - uran nebo Počet odpracovaných směn v zaměstnání v hlubinném hornictví definovaném v § 37b ZDP - ostatní.</v>
          </cell>
          <cell r="N148" t="str">
            <v>nová</v>
          </cell>
          <cell r="R148" t="str">
            <v>1.4.0.1</v>
          </cell>
        </row>
        <row r="149">
          <cell r="I149" t="str">
            <v>n/a</v>
          </cell>
          <cell r="J149" t="str">
            <v>n/a</v>
          </cell>
          <cell r="L149" t="str">
            <v>Nesmí existovat více než jedno primární PPV za OIČ v rámci podání.
---
10495  Primární pracovněprávní vztah zaměstnance</v>
          </cell>
          <cell r="M149" t="str">
            <v xml:space="preserve">Existuje více než jedno primární PPV za OIČ v rámci podání. </v>
          </cell>
          <cell r="N149" t="str">
            <v>nová</v>
          </cell>
          <cell r="O149" t="str">
            <v>Výsledkem kontroly je informatinví hláška, že bylo vybráno více primárních pracovně právních vztahů u jednoho OIČ napříč VS a musí dojí k opravě učení primárního PPV.</v>
          </cell>
          <cell r="R149" t="str">
            <v>1.4.0.1</v>
          </cell>
        </row>
        <row r="150">
          <cell r="I150" t="str">
            <v>DIS</v>
          </cell>
          <cell r="J150" t="str">
            <v>nepropustná</v>
          </cell>
          <cell r="K150" t="str">
            <v>F2</v>
          </cell>
          <cell r="L150" t="str">
            <v>Musí odpovídat ID PPV (10228)  a VS (10221), který je u PV evidován v systémech ČSSZ.
---
10221 Variabilní symbol
10228 ID pracovněprávního vztahu (Identifikátor zaměstnání)</v>
          </cell>
          <cell r="M150" t="str">
            <v>Pojistný vztah s uvedeným ID PPV XXX a VS nebyl nalezen v systémech ČSSZ.</v>
          </cell>
          <cell r="N150" t="str">
            <v>nová</v>
          </cell>
          <cell r="O150" t="str">
            <v>post DIS validace - kód: 103901612 (akce 99)</v>
          </cell>
          <cell r="P150" t="str">
            <v>ANO</v>
          </cell>
          <cell r="R150" t="str">
            <v>1.4.0.1</v>
          </cell>
        </row>
        <row r="151">
          <cell r="I151" t="str">
            <v>DIS</v>
          </cell>
          <cell r="J151" t="str">
            <v>nepropustná</v>
          </cell>
          <cell r="K151" t="str">
            <v>F2</v>
          </cell>
          <cell r="L151" t="str">
            <v>V systémech ČSSZ musí být  nalezeno ID PPV (10228) 
---
10228 ID pracovněprávního vztahu (Identifikátor zaměstnání)</v>
          </cell>
          <cell r="M151" t="str">
            <v>Pojistný vztah s uvedeným ID PPV XXX nebyl nalezen v systémech ČSSZ.</v>
          </cell>
          <cell r="N151" t="str">
            <v>nová</v>
          </cell>
          <cell r="O151" t="str">
            <v>post DIS validace - kód: 103901608 (akce 99)</v>
          </cell>
          <cell r="P151" t="str">
            <v>ANO</v>
          </cell>
          <cell r="R151" t="str">
            <v>1.4.0.1</v>
          </cell>
        </row>
        <row r="152">
          <cell r="I152" t="str">
            <v>DIS</v>
          </cell>
          <cell r="J152" t="str">
            <v>nepropustná</v>
          </cell>
          <cell r="K152" t="str">
            <v>F2</v>
          </cell>
          <cell r="L152" t="str">
            <v>V systémech ČSSZ musí být nalezeno IK MPSV (10051)
---
10051 IK MPSV (Osobní identifikační číslo - OIČ)</v>
          </cell>
          <cell r="M152" t="str">
            <v>Pojistný vztah s uvedeným IK MPSV XXX nebyl nalezen v systémech ČSSZ.</v>
          </cell>
          <cell r="N152" t="str">
            <v>nová</v>
          </cell>
          <cell r="O152" t="str">
            <v>post DIS validace - kód: 103901609 (akce 99)</v>
          </cell>
          <cell r="P152" t="str">
            <v>ANO</v>
          </cell>
          <cell r="R152" t="str">
            <v>1.4.0.1</v>
          </cell>
        </row>
        <row r="153">
          <cell r="I153" t="str">
            <v>DIS</v>
          </cell>
          <cell r="J153" t="str">
            <v>nepropustná</v>
          </cell>
          <cell r="K153" t="str">
            <v>F2</v>
          </cell>
          <cell r="L153" t="str">
            <v>V systémech ČSSZ musí být nalezeno IK MPSV (10051) a ID PPV (10228)
---
10051 IK MPSV (Osobní identifikační číslo - OIČ)
10228 ID pracovněprávního vztahu (Identifikátor zaměstnání)</v>
          </cell>
          <cell r="M153" t="str">
            <v>Pojistný vztah s uvedeným ID PPV XXX a IK MPSV XXX nebyl nalezen v systémech ČSSZ.</v>
          </cell>
          <cell r="N153" t="str">
            <v>nová</v>
          </cell>
          <cell r="O153" t="str">
            <v>post DIS validace - kód: 103901610 (akce 99)</v>
          </cell>
          <cell r="P153" t="str">
            <v>ANO</v>
          </cell>
          <cell r="R153" t="str">
            <v>1.4.0.1</v>
          </cell>
        </row>
        <row r="154">
          <cell r="I154" t="str">
            <v>DIS</v>
          </cell>
          <cell r="J154" t="str">
            <v>nepropustná</v>
          </cell>
          <cell r="K154" t="str">
            <v>F4</v>
          </cell>
          <cell r="L154" t="str">
            <v>Hodnota musí být z číselníku.
---
10440 Pořadí pro určení výše daňového zvýhodnění</v>
          </cell>
          <cell r="M154" t="str">
            <v>Hodnota Pořadí pro určení výše daňového zvýhodnění neodpovídá číselníku.</v>
          </cell>
          <cell r="N154" t="str">
            <v>nová</v>
          </cell>
          <cell r="R154" t="str">
            <v>1.4.0.1</v>
          </cell>
        </row>
        <row r="155">
          <cell r="I155" t="str">
            <v>DIS</v>
          </cell>
          <cell r="J155" t="str">
            <v>nepropustná</v>
          </cell>
          <cell r="K155" t="str">
            <v>F4</v>
          </cell>
          <cell r="L155" t="str">
            <v>Pokud je (10328) = 0,
pak atributy: (10329), (10330), (10331), (10332), (10333), (10334), (10335), (10336) nesmí nabývat hodnot
---
10329 Tarifní mzdy
10330 Prémie a odměny pravidelné
10331 Prémie a odměny nepravidelné
10332 Příplatky celkem
10333 Příplatky za práci přesčas
10334 Příplatky za práci v noci
10335 Příplatky za práci o sobotách a nedělích
10336 Příplatky za práci ve svátek
10328 Mzda za práci zúčtovaná</v>
          </cell>
          <cell r="M155" t="str">
            <v>Při celkové nulové hodnotě Mzda za práci zúčtovaná se nevyplňují atributy: Tarifní mzdy, Prémie a odměny pravidelné, Prémie a odměny nepravidelné, Příplatky celkem, Příplatky za práci přesčas, Příplatky za práci v noci, Příplatky za práci o sobotách a nedělích, Příplatky za práci ve svátek, Mzda za práci zúčtovaná.</v>
          </cell>
          <cell r="N155" t="str">
            <v>nová</v>
          </cell>
          <cell r="R155" t="str">
            <v>1.4.0.1</v>
          </cell>
        </row>
        <row r="156">
          <cell r="I156" t="str">
            <v>cJMHZ</v>
          </cell>
          <cell r="J156" t="str">
            <v>propustná</v>
          </cell>
          <cell r="K156" t="str">
            <v>F5</v>
          </cell>
          <cell r="L156" t="str">
            <v xml:space="preserve">(10544) = ∑ (10477), za zaměstnance, u kterého je (10546) = "ANO"
---
10544 Úhrn vyměřovacích základů zaměstnanců
10477 Částka vyměřovacího základu zaměstnance, ze které je odváděno pojistné
10546 Sleva na pojistném zaměstnance (Ovocnářství a pěstování zeleniny)
</v>
          </cell>
          <cell r="M156" t="str">
            <v>Vykázaný úhrn vyměřovacích základů zaměstnanců, kteří mají nárok na slevu na pojistném zaměstnance v ovocnářství a při pěstování zeleniny, neodpovídá součtu vyměřovacích základů těchto zaměstnanců.</v>
          </cell>
          <cell r="N156" t="str">
            <v>nová</v>
          </cell>
          <cell r="R156" t="str">
            <v>1.4.0.1</v>
          </cell>
        </row>
        <row r="157">
          <cell r="I157" t="str">
            <v>DIS</v>
          </cell>
          <cell r="J157" t="str">
            <v>nepropustná</v>
          </cell>
          <cell r="K157" t="str">
            <v>F4</v>
          </cell>
          <cell r="L157" t="str">
            <v>Pro (10545) platí:
hodnota údaje je dána výrazem v absolutní hodnotě: |1 – (7.1 % údaje (10544) / údaj (10545))| &lt;= 0.01 nebo |7.1 % údaje (10544) – údaj (10545)| &lt;= 100;
tzn. akceptovány budou hodnoty, kdy úhrn slev na pojistném zaměstnanců (10545) je větší než 7.171 % úhrnu vyměřovacích základů pojistného (10544),
ale rozdíl částek je &lt;= 100 (obě podmínky musejí být porušeny současně, aby nebyl údaj akceptován) a zároveň musí platit (10545) ≥ 7.1 % z (10544)
---
10545 Úhrn slev na pojistném zaměstnanců
10544 Úhrn vyměřovacích základů zaměstnanců</v>
          </cell>
          <cell r="M157" t="str">
            <v>Úhrn slev na pojistném zaměstnanců neodpovídá vykázanému úhrnu vyměřovacích základů těchto zaměstnanců.</v>
          </cell>
          <cell r="N157" t="str">
            <v>nová</v>
          </cell>
          <cell r="R157" t="str">
            <v>1.4.1</v>
          </cell>
        </row>
        <row r="158">
          <cell r="I158" t="str">
            <v>DIS</v>
          </cell>
          <cell r="J158" t="str">
            <v>nepropustná</v>
          </cell>
          <cell r="K158" t="str">
            <v>F4</v>
          </cell>
          <cell r="L158" t="str">
            <v>Pokud je (10477) &gt; 48500,
pak (10546) nesmí být "ANO"
---
10546 Sleva na pojistném zaměstnance
10477 Částka vyměřovacího základu zaměstnance, ze které je odváděno pojistné</v>
          </cell>
          <cell r="M158" t="str">
            <v>Slevu nelze uplatnit, protože atribut Částka vyměřovacího základu zaměstnance, ze který je odváděno pojistné překračuje limit dle § 23b odst. 4 ZPSZ v roce za, které je měsíční hlášení podáváno.</v>
          </cell>
          <cell r="N158" t="str">
            <v>nová</v>
          </cell>
          <cell r="R158" t="str">
            <v>1.4.0.1</v>
          </cell>
        </row>
        <row r="159">
          <cell r="I159" t="str">
            <v>DIS</v>
          </cell>
          <cell r="J159" t="str">
            <v>nepropustná</v>
          </cell>
          <cell r="K159" t="str">
            <v>F4</v>
          </cell>
          <cell r="L159" t="str">
            <v>Výše slevy na pojistném zaměstnance (10547) musí být vyplněna jen v případě, že (10546) = "ANO"
---
10547 Výše slevy na pojistném zaměstnance
10546 Sleva na pojistném zaměstnance</v>
          </cell>
          <cell r="M159" t="str">
            <v>Výše slevy na pojistném zaměstnance musí být vyplněna jen v případě, že je v poli Sleva na pojistném zaměstnance uvedeno ANO.</v>
          </cell>
          <cell r="N159" t="str">
            <v>nová</v>
          </cell>
          <cell r="R159" t="str">
            <v>1.4.0.1</v>
          </cell>
        </row>
        <row r="160">
          <cell r="I160" t="str">
            <v>DIS</v>
          </cell>
          <cell r="J160" t="str">
            <v>nepropustná</v>
          </cell>
          <cell r="K160" t="str">
            <v>F4</v>
          </cell>
          <cell r="L160" t="str">
            <v xml:space="preserve">Pokud (10546) = "ANO",
platí že: (10547) = (10370)
---
10547 Výše slevy na pojistném zaměstnance
10370 Sociální pojištění
10546 Sleva na pojistném zaměstnance
</v>
          </cell>
          <cell r="M160" t="str">
            <v>Atribut Výše slevy na pojistném zaměstnance	 (pro ovocnářství a pěstování zeleniny) neodpovídá atributu Sociální pojištění.</v>
          </cell>
          <cell r="N160" t="str">
            <v>nová</v>
          </cell>
          <cell r="R160" t="str">
            <v>1.4.0.1</v>
          </cell>
        </row>
        <row r="161">
          <cell r="I161" t="str">
            <v>DIS</v>
          </cell>
          <cell r="J161" t="str">
            <v>nepropustná</v>
          </cell>
          <cell r="K161" t="str">
            <v>F4</v>
          </cell>
          <cell r="L161" t="str">
            <v xml:space="preserve">V rámci jednoho formuláře (10228) nesmí být oba atributy (10490, 10546) = "ANO"
---
10490 Sleva na pojistném zaměstnance
10546 Sleva na pojistném zaměstnance
10228 ID pracovněprávního vztahu (Identifikátor zaměstnání)
</v>
          </cell>
          <cell r="M161" t="str">
            <v>Témuž zaměstnanci nelze poskytnout slevu zaměstnance pro pracující důchodce i slevu pro zaměstnance v ovocnářství a při pěstování zeleniny. Sleva pro zaměstnance v ovocnářství má přednost.</v>
          </cell>
          <cell r="N161" t="str">
            <v>nová</v>
          </cell>
          <cell r="R161" t="str">
            <v>1.4.0.1</v>
          </cell>
        </row>
        <row r="162">
          <cell r="I162" t="str">
            <v>DIS</v>
          </cell>
          <cell r="J162" t="str">
            <v>nepropustná</v>
          </cell>
          <cell r="K162" t="str">
            <v>F4</v>
          </cell>
          <cell r="L162" t="str">
            <v>Počet měsíců uplatnění slevy nabývá hodnoty 1 až 12, 
(10426) = &lt;1; 12&gt;.
---
10426 Počet měsíců uplatnění slevy</v>
          </cell>
          <cell r="M162" t="str">
            <v>Chybná hodnota v počtu měsíců uplatnění slevy.</v>
          </cell>
          <cell r="N162" t="str">
            <v>nová</v>
          </cell>
          <cell r="R162" t="str">
            <v>1.4.0.1</v>
          </cell>
        </row>
        <row r="163">
          <cell r="I163" t="str">
            <v>DIS</v>
          </cell>
          <cell r="J163" t="str">
            <v>nepropustná</v>
          </cell>
          <cell r="K163" t="str">
            <v>F4</v>
          </cell>
          <cell r="L163" t="str">
            <v>Musí být vyplněno buď RČ (10542) nebo datum narození (10541)
---
10541 Datum narození dítěte
10542 Rodné číslo dítěte</v>
          </cell>
          <cell r="M163" t="str">
            <v>Chybí rodné číslo nebo datum narození dítěte v rámci uplatnění slevy  podle § 35bb zákona o daních z příjmů (ZDP).</v>
          </cell>
          <cell r="N163" t="str">
            <v>nová</v>
          </cell>
          <cell r="R163" t="str">
            <v>1.4.0.1</v>
          </cell>
        </row>
        <row r="164">
          <cell r="I164" t="str">
            <v>DIS</v>
          </cell>
          <cell r="J164" t="str">
            <v>nepropustná</v>
          </cell>
          <cell r="K164" t="str">
            <v>F4</v>
          </cell>
          <cell r="L164" t="str">
            <v>Nelze uvést dítě, které se narodilo roku ((10011) - 5) a nebo dříve, 
věk dítěte je určen (10541) nebo (10542)
---
10541 Datum narození dítěte
10542 Rodné číslo dítěte
10011 Rok</v>
          </cell>
          <cell r="M164" t="str">
            <v>Nelze uvést dítě po dovršení tří let věku.</v>
          </cell>
          <cell r="N164" t="str">
            <v>nová</v>
          </cell>
          <cell r="R164" t="str">
            <v>1.4.0.1</v>
          </cell>
        </row>
        <row r="165">
          <cell r="I165" t="str">
            <v>DIS</v>
          </cell>
          <cell r="J165" t="str">
            <v>nepropustná</v>
          </cell>
          <cell r="K165" t="str">
            <v>F4</v>
          </cell>
          <cell r="L165" t="str">
            <v>Části kontroly 1) až 3) se vyhodnocují pouze v případě, pokud v sadě dětí není alespoň jedno dítě narozené v roce ((10011) - 2) nebo ((10011) - 3) (tj. dítě, pro které je relevantní všech 12 měsíců v ročním zúčtováním), pak platí, že (10426) je z intervalu &lt;1; 12&gt;.
1) Pro výpočet maximální možné hodnoty atributu (10426) je třeba určit počet unikátních měsíců, ve kterých lze uplatnit slevu podle rozhodných dnů. Rozhodným dnem pro každý měsíc je 1. den měsíce:
1a) Pokud se dítě narodí právě 1. den v měsíci, započítává se tento měsíc včetně.
1b) Pokud se narodí později, započítává se až následující měsíc.
1c) Pokud dítě dosáhne 3 let věku 1. dne v měsíci, pak se aktuální měsíc nezapočítáva.
2) U dětí narozených v roce ((10011) - 1) se počet měsíců relevantních (v rámci sady dětí) pro slevu stanoví podle toho, kolik od data narození dítěte proběhlo rozhodných dnů včetně data narození
3) U dětí narozených v roce ((10011) - 4) se počet měsíců relevantních pro slevu stanoví podle toho, kolik do data dosažení věku 3 let dítěte proběhlo rozhodných dnů od počátku roku.
Pro děti narozené v letech ((10011) - 1) a ((10011) - 4) se sečtou všechny unikátní měsíce relevantní pro slevu, které představují maximální hodnotu (10426). 
Věk dítěte je určen (10541) nebo (10542). Pozn.: výraz ((10011)–4) představuje výpočet kalendářního roku, který je o čtyři roky nazpět od roku uvedeného v atributu (10011) tj. roku podání
---
10426 Počet měsíců uplatnění slevy
10541 Datum narození dítěte
10542 Rodné číslo dítěte
10011 Rok</v>
          </cell>
          <cell r="M165" t="str">
            <v>Hodnota pro Počet měsíců uplatnění slevy neodpovídá maximálnímu možnému počtu měsíců stanovenému podle data narození dítěte v roce podání.</v>
          </cell>
          <cell r="N165" t="str">
            <v>nová</v>
          </cell>
          <cell r="R165" t="str">
            <v>1.4.1</v>
          </cell>
        </row>
        <row r="166">
          <cell r="I166" t="str">
            <v>DIS</v>
          </cell>
          <cell r="J166" t="str">
            <v>nepropustná</v>
          </cell>
          <cell r="K166" t="str">
            <v>F4</v>
          </cell>
          <cell r="L166" t="str">
            <v>Pokud je vyplněno (10430),
pak musí platit: (10430) &lt;= (10426)
---
10426 Počet měsíců uplatnění slevy
10430 Počet měsíců uplatnění slevy - z toho počet měsíců ZTP/P</v>
          </cell>
          <cell r="M166" t="str">
            <v>Pokud je vyplněna hodnota pro Počet měsíců uplatnění slevy - z toho počet měsíců ZTP/P, pak musí platit, že je rovna nebo menší hodnotě pro Počet měsíců uplatnění slevy.</v>
          </cell>
          <cell r="N166" t="str">
            <v>nová</v>
          </cell>
          <cell r="R166" t="str">
            <v>smazáno</v>
          </cell>
        </row>
        <row r="167">
          <cell r="I167" t="str">
            <v>cJMHZ</v>
          </cell>
          <cell r="J167" t="str">
            <v>propustná</v>
          </cell>
          <cell r="K167" t="str">
            <v>F5</v>
          </cell>
          <cell r="L167" t="str">
            <v>Součet slev na pojistném zaměstnanců (10547) se musí rovnat úhrnu slev na pojistném zaměstnanců (10545).
---
10545 Úhrn slev na pojistném zaměstnanců
10547 Výše slevy na pojistném zaměstnance</v>
          </cell>
          <cell r="M167" t="str">
            <v>Vykázaný úhrn slev na pojistném zaměstnanců neodpovídá součtu slev na pojistném těchto zaměstnanců.</v>
          </cell>
          <cell r="N167" t="str">
            <v>nová</v>
          </cell>
          <cell r="R167" t="str">
            <v>1.4.0.1</v>
          </cell>
        </row>
        <row r="168">
          <cell r="I168" t="str">
            <v>DIS</v>
          </cell>
          <cell r="J168" t="str">
            <v>nepropustná</v>
          </cell>
          <cell r="K168" t="str">
            <v>F4</v>
          </cell>
          <cell r="L168" t="str">
            <v>Pokud (10337) = 0,
pak atributy: (10338, 10339, 10340, 10341) nenabývají hodnot
---
10338 Náhrady za dovolenou
10339 Náhrady za svátky
10340 Náhrady - překážky na straně zaměstnavatele
10341 Náhrady - překážky na straně zaměstnance
10337 Náhrady mzdy zúčtované</v>
          </cell>
          <cell r="M168" t="str">
            <v>Při nulových náhradách mzdy zúčtované se nevyplňují atributy: Náhrady za dovolenou, Náhrady za svátky, Náhrady - překážky na straně zaměstnavatele, Náhrady - překážky na straně zaměstnance.</v>
          </cell>
          <cell r="N168" t="str">
            <v>nová</v>
          </cell>
          <cell r="R168" t="str">
            <v>1.4.0.1</v>
          </cell>
        </row>
        <row r="169">
          <cell r="I169" t="str">
            <v>DIS</v>
          </cell>
          <cell r="J169" t="str">
            <v>nepropustná</v>
          </cell>
          <cell r="K169" t="str">
            <v>F4</v>
          </cell>
          <cell r="L169" t="str">
            <v>Pokud (10268) = 0,
pak atributy: (10269, 10270, 10271, 10272, 10273, 10274) nenabývají hodnot
---
10269 Přesčasové hodiny (z odpracovaných)
10270 Počet odpracovaných směn v zaměstnání v hlubinném hornictví  definovaném v § 37b ZDP - uran
10271 Počet odpracovaných směn v zaměstnání v hlubinném hornictví  definovaném v § 37b ZDP - ostatní
10272 Datum dosažení expozice NPE
10273 Počet odpracovaných hodin v rámci rizikové práce (§ 37d odst. 2 ZDP), práce zdravotnického záchranáře (§ 37d odst. 3) a práce člena jednotky HZS podniku (§ 37d odst. 3)  
10274 Kategorizace rizika
10268 Počet odpracovaných hodin</v>
          </cell>
          <cell r="M169" t="str">
            <v>Při nulovém počtu odpracovaných hodin se nevyplňují atributy: Přesčasové hodiny (z odpracovaných), Počet odpracovaných směn v zaměstnání v hlubinném hornictví  definovaném v § 37b ZDP - uran, Počet odpracovaných směn v zaměstnání v hlubinném hornictví  definovaném v § 37b ZDP - ostatní, Datum dosažení expozice NPE, Počet odpracovaných hodin v rámci rizikové práce (§ 37d odst. 2 ZDP), práce zdravotnického záchranáře (§ 37d odst. 3) a práce člena jednotky HZS podniku (§ 37d odst. 3), Kategorizace rizika.</v>
          </cell>
          <cell r="N169" t="str">
            <v>nová</v>
          </cell>
          <cell r="R169" t="str">
            <v>1.4.0.1</v>
          </cell>
        </row>
        <row r="170">
          <cell r="I170" t="str">
            <v>DIS</v>
          </cell>
          <cell r="J170" t="str">
            <v>nepropustná</v>
          </cell>
          <cell r="K170" t="str">
            <v>F4</v>
          </cell>
          <cell r="L170" t="str">
            <v>Pokud (10286) = 0,
pak atributy: (10289, 10417, 10292, 10293, 10294, 10295, 10296, 10418, 10308, 10309, 10310, 10416) nesmí nabývat hodnot
---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10308 Odměna člena (nerezidenta) orgánu právnické osoby
10309 Skutečně sražená daň podle zvláštní sazby daně / měsíc
10310 Sražená daň podle zvláštní sazby daně z příjmu nerezidenta člena orgánu právnické osoby
10286 Zúčtovaný příjem - celkem</v>
          </cell>
          <cell r="M170" t="str">
            <v>Při nulovém zúčtovaném příjmu - celkem se nevyplňují atributy: Zúčtovaný příjem - z toho odměny členů orgánů právnických osob, kteří jsou daňovými nerezidenty.</v>
          </cell>
          <cell r="N170" t="str">
            <v>nová</v>
          </cell>
          <cell r="R170" t="str">
            <v>1.4.1</v>
          </cell>
        </row>
        <row r="171">
          <cell r="I171" t="str">
            <v>DIS</v>
          </cell>
          <cell r="J171" t="str">
            <v>nepropustná</v>
          </cell>
          <cell r="K171" t="str">
            <v>F4</v>
          </cell>
          <cell r="L171" t="str">
            <v>Pokud se nejedná o datové scénáře: 
 1) činnosti K až S: 
  (10239) = "K" až "S" nebo, 
  (10239) = "1" až "9" s příznakem (10502) = "Pracovní vztah specifické skupiny"
 2) pěstoun: (10239) = "M",
pak platí kontrola:
když (10477) nabývá hodnoty (je nenulový),
pak musí být vyplněn jeden z následujících atributů: (10478, 10479, 10480)
---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 
10477 Částka vyměřovacího základu zaměstnance, ze které je odváděno pojistné</v>
          </cell>
          <cell r="M171" t="str">
            <v>Pokud atribut částka vyměřovacího základu zaměstnance, ze které je odváděno pojistné, nabývá hodnoty, pak musí být vyplněn alespoň jeden z následujících atributů: Částka vyměřovacího základu zaměstnance, která vstupuje do částky vyměřovacího základu zaměstnavatele podle § 5a odst. 1 písm. a) ZPSZ, Částka vyměřovacího základu zaměstnance, která vstupuje do částky vyměřovacího základu zaměstnavatele podle § 5a odst. 1 písm. b) ZPSZ, Částka vyměřovacího základu zaměstnance, která vstupuje do částky vyměřovacího základu zaměstnavatele podle § 5a odst. 1 písm. c) ZPSZ.</v>
          </cell>
          <cell r="N171" t="str">
            <v>nová</v>
          </cell>
          <cell r="R171" t="str">
            <v>1.4.1</v>
          </cell>
        </row>
        <row r="172">
          <cell r="I172" t="str">
            <v>DIS</v>
          </cell>
          <cell r="J172" t="str">
            <v>nepropustná</v>
          </cell>
          <cell r="K172" t="str">
            <v>F4</v>
          </cell>
          <cell r="L172" t="str">
            <v>Pokud je atribut (10275) = 0,
pak atributy: (10276, 10278, 10277, 10279, 10280, 10471, 10472) nesmí nabývat hodnot
---
10276 Počet neodpracovaných hodin s náhradou či nekrácením mzdy
10278 Počet neodpracovaných hodin z důvodu dočasné pracovní neschopnosti, za které je ze strany zaměstnavatele poskytována náhrada mzdy 
10277 Počet neodpracovaných hodin v důsledku dočasné pracovní neschopnosti bez náhrady mzdy hrazené zaměstnavatelem
10279 Počet neodpracovaných hodin v důsledku čerpání dovolené na zotavenou
10280 Počet neodpracovaných hodin v důsledku ošetřování dítěte nebo péče o ně nebo ošetřování jiného člena domácnosti, za které náleží ošetřovné 
10471 Překážky na straně zaměstnance s náhradou mzdy/platu - počet neodpracovaných hodin
10472 Překážky na straně zaměstnavatele - počet neodpracovaných hodin
10275 Celkový počet neodpracovaných hodin</v>
          </cell>
          <cell r="M172" t="str">
            <v>Při nulovém celkovém počtu neodpracovaných hodin se nevyplňují atributy: Počet neodpracovaných hodin s náhradou či nekrácením mzdy, Počet neodpracovaných hodin z důvodu dočasné pracovní neschopnosti, za které je ze strany zaměstnavatele poskytována náhrada mzdy, Počet neodpracovaných hodin v důsledku dočasné pracovní neschopnosti bez náhrady mzdy hrazené zaměstnavatelem, Počet neodpracovaných hodin v důsledku čerpání dovolené na zotavenou, Počet neodpracovaných hodin v důsledku ošetřování dítěte nebo péče o ně nebo ošetřování jiného člena domácnosti, za které náleží ošetřovné, Překážky na straně zaměstnance s náhradou mzdy/platu - počet neodpracovaných hodin, Překážky na straně zaměstnavatele - počet neodpracovaných hodin.</v>
          </cell>
          <cell r="N172" t="str">
            <v>nová</v>
          </cell>
          <cell r="R172" t="str">
            <v>1.4.0.1</v>
          </cell>
        </row>
        <row r="173">
          <cell r="I173" t="str">
            <v>cJMHZ</v>
          </cell>
          <cell r="J173" t="str">
            <v>propustná</v>
          </cell>
          <cell r="K173" t="str">
            <v>F5</v>
          </cell>
          <cell r="L173" t="str">
            <v>Sleva na pojistném zaměstnavatele za zaměstnance (10372) = "ANO" náleží zaměstnavateli, jen pokud oznámil ČSSZ záměr uplatňovat tuto slevu za tohoto zaměstnance.
---
10032 Sleva na pojistném zaměstnavatele (Přehled o výši pojistného)
10372 Sleva na pojistném zaměstnavatele (Průběh pojištění v daném měsíci)</v>
          </cell>
          <cell r="M173" t="str">
            <v>Zaměstnavatel neoznámil záměr uplatňovat slevu na pojistném zaměstnavatele za zaměstnance.</v>
          </cell>
          <cell r="N173" t="str">
            <v>nová</v>
          </cell>
          <cell r="R173" t="str">
            <v>1.4.1</v>
          </cell>
        </row>
        <row r="174">
          <cell r="I174" t="str">
            <v>cJMHZ</v>
          </cell>
          <cell r="J174" t="str">
            <v>propustná</v>
          </cell>
          <cell r="K174" t="str">
            <v>F5</v>
          </cell>
          <cell r="L174" t="str">
            <v>"Pokud se jedná o opravné podání (10007) = ""O"", podaného po zákonné lhůtě, kontroluje  se:
výše slevy na pojistném v atributu (10032) není vyšší než sleva uplatněná v posledním hlášení zaslaném v zákonné lhůtě
Kontrola se nevyhodnocuje pro podání za období (10010) 01 až 03 pro rok (10011) = 2026 , která budou dohlašována v období od 1. 4. 2026 do 30. 6. 2026.
---
10032 Sleva na pojistném zaměstnavatele (Přehled o výši pojistného)
10007 Typ podání
10006 Datum a čas přijetí podání
10010 Měsíc
10011 Rok"</v>
          </cell>
          <cell r="M174" t="str">
            <v>Opravným hlášením podaným po datu splatnosti pojistného nelze dodatečně uplatnit slevu na pojistném zaměstnavatele, resp. nelze uplatnit vyšší slevu než, která byla uplatněna v posledním hlášení podaném v zákonné lhůtě.</v>
          </cell>
          <cell r="N174" t="str">
            <v>nová</v>
          </cell>
          <cell r="R174" t="str">
            <v>1.4.1</v>
          </cell>
        </row>
        <row r="175">
          <cell r="I175" t="str">
            <v>cJMHZ</v>
          </cell>
          <cell r="J175" t="str">
            <v>propustná</v>
          </cell>
          <cell r="K175" t="str">
            <v>F5</v>
          </cell>
          <cell r="L175" t="str">
            <v>Trvání zaměstnání v průběhu vykazovaného měsíce, ze kterého je uplatňována sleva na pojistném zaměstnavatele za zaměstnance, musí být v rámci období (10010, 10011), na které je oznámen záměr uplatňovat tuto slevu (OZUSPOJ, tj. od - do, přičemž do nemusí být evidováno, neboť nemuselo být oznámeno skončení uplatňování slevy, tj. interval může být otevřený).
---
10010 Měsíc
10011 Rok
10372 Sleva na pojistném zaměstnavatele</v>
          </cell>
          <cell r="M175" t="str">
            <v>Sleva na pojistném zaměstnavatele za zaměstnance je uplatňována ze zaměstnání, jehož trvání je mimo období, na které byl oznámen záměr uplatňovat tuto slevu.</v>
          </cell>
          <cell r="N175" t="str">
            <v>nová</v>
          </cell>
          <cell r="R175" t="str">
            <v>draft</v>
          </cell>
        </row>
        <row r="176">
          <cell r="I176" t="str">
            <v>DIS</v>
          </cell>
          <cell r="J176" t="str">
            <v>nepropustná</v>
          </cell>
          <cell r="K176" t="str">
            <v>F4</v>
          </cell>
          <cell r="L176" t="str">
            <v>Platí, že datum od (10263) a datum do (10264) musí být v rámci vykazovaného měsíce definovaném v (10010, 10011).
---   
10263 Datum od
10264 Datum do
10010 Měsíc
10011 Rok</v>
          </cell>
          <cell r="M176" t="str">
            <v>Datum od a datum do musí být v rámci vykazovaného měsíce.</v>
          </cell>
          <cell r="N176" t="str">
            <v>nová</v>
          </cell>
          <cell r="P176" t="str">
            <v>NE</v>
          </cell>
          <cell r="R176" t="str">
            <v>1.4.1</v>
          </cell>
        </row>
        <row r="177">
          <cell r="I177" t="str">
            <v>cJMHZ</v>
          </cell>
          <cell r="J177" t="str">
            <v>propustná</v>
          </cell>
          <cell r="K177" t="str">
            <v>F5</v>
          </cell>
          <cell r="L177" t="str">
            <v>Sleva na pojistném zaměstnavatele za zaměstnance (10372) = "ANO" náleží zaměstnavateli, který zaslal záměr uplatňovat slevu za zaměstnance do systému VZT a uvedené období ZAMERY_SLEV.ZAMER_OD a ZAMERY_SLEV.ZAMER_DO spadá celé do období definovaného atributy (10010) Měsíc a (10011) Rok.
I) Varianta platná pro období 1–3/2026:
Sleva náleží zaměstnavateli pouze tehdy, pokud nejpozději s uplatněním této slevy (10032) oznámil ČSSZ záměr uplatňovat tuto slevu za tohoto zaměstnance.
U měsíců leden, únor a březen 2026 se z důvodu přechodných ustanovení považuje sleva za uplatněnou poslední den splatnosti pojistného. Tento den tedy musí být nejpozději datem oznámení záměru.
Podmínka: ZAMERY_SLEV.DATUM_PRIJETI_FORMULARE ≤ poslední den splatnosti pojistného (20. 2., 20. 3. a 20. 4. 2026).
II) Varianta platná od období 4/2026 dále:
Sleva náleží zaměstnavateli pouze tehdy, pokud nejpozději s uplatněním této slevy (10032) oznámil ČSSZ záměr uplatňovat slevu za tohoto zaměstnance.
Podmínka: ZAMERY_SLEV.DATUM_PRIJETI_FORMULARE ≤ (10006).
---
Použité atributy datové věty měsíčního hlášení:
10032 Sleva na pojistném zaměstnavatele (Přehled o výši pojistného)
10372 Sleva na pojistném zaměstnavatele (Průběh pojištění v daném měsíci)
10006 Datum a čas přijetí podání
Použité atributy systému VZT:
ZAMERY_SLEV.ZAMER_OD záměr slevy datum od 
ZAMERY_SLEV.ZAMER_DO záměr slevy datum do
ZAMERY_SLEV.DATUM_PRIJETI_FORMULARE datum přijetí podání formuláře o záměru uplatnit slevu</v>
          </cell>
          <cell r="M177" t="str">
            <v>Varianta chybové hlášky platná pro období 1–3/2026:
Záměr uplatňovat slevu na pojistném zaměstnavatele za zaměstnance byl podán až po splatnosti pojistného, avšak slevu lze uplatnit jen do dne splatnosti pojistného a záměr musí být oznámen nejpozději s prvním uplatněním této slevy za příslušného zaměstnance, tj. nejpozději poslední den splatnosti pojistného.
Pro období 4/2026 a dále:
Záměr uplatňovat slevu na pojistném zaměstnavatele za zaměstnance byl podán až po vlastním uplatnění slevy (záměr musí být oznámen nejpozději s prvním uplatněním této slevy za příslušného zaměstnance).</v>
          </cell>
          <cell r="N177" t="str">
            <v>nová</v>
          </cell>
          <cell r="R177" t="str">
            <v>draft</v>
          </cell>
        </row>
        <row r="178">
          <cell r="I178" t="str">
            <v>cJMHZ</v>
          </cell>
          <cell r="J178" t="str">
            <v>nepropustná</v>
          </cell>
          <cell r="K178" t="str">
            <v>F5</v>
          </cell>
          <cell r="L178" t="str">
            <v>Pokud (10239) = "T" až "ZC" (zaměstnání na DPP),
pak může (10546) = "ANO"
---
10546 Sleva na pojistném zaměstnance
10239 Druh činnosti</v>
          </cell>
          <cell r="M178" t="str">
            <v>Sleva na pojistném zaměstnanců v ovocnářství a při pěstování zeleniny náleží jen z DPP.</v>
          </cell>
          <cell r="N178" t="str">
            <v>nová</v>
          </cell>
          <cell r="P178" t="str">
            <v>ANO</v>
          </cell>
          <cell r="R178" t="str">
            <v>1.4.1</v>
          </cell>
        </row>
        <row r="179">
          <cell r="I179" t="str">
            <v>cJMHZ</v>
          </cell>
          <cell r="J179" t="str">
            <v>propustná</v>
          </cell>
          <cell r="K179" t="str">
            <v>F5</v>
          </cell>
          <cell r="L179" t="str">
            <v>Počet zaměstnanců (10485) nesmí být vyšší než ∑ (n) pojistných vztahů, u nichž je v atributu (10490) uvedeno „ANO“.
---
10485 Počet zaměstnanců
10490 Sleva na pojistném</v>
          </cell>
          <cell r="M179" t="str">
            <v>Počet zaměstnanců, kteří mají nárok na slevu na pojistném pro pracující důchodce, nemůže být vyšší než počet pojistných vztahů, z nichž je tato sleva uplatňována.</v>
          </cell>
          <cell r="N179" t="str">
            <v>PVPOJ 2023 1.1</v>
          </cell>
          <cell r="R179" t="str">
            <v>1.4.1</v>
          </cell>
        </row>
        <row r="180">
          <cell r="I180" t="str">
            <v>cJMHZ</v>
          </cell>
          <cell r="J180" t="str">
            <v>propustná</v>
          </cell>
          <cell r="K180" t="str">
            <v>F5</v>
          </cell>
          <cell r="L180" t="str">
            <v>Počet zaměstnanců (10543) nesmí být vyšší než ∑ (n) pojistných vztahů, u nichž je v atributu (10546) uvedeno „ANO“.
---
10543 Počet zaměstnanců
10546 Sleva na pojistném ovocnáři</v>
          </cell>
          <cell r="M180" t="str">
            <v>Počet zaměstnanců, kteří mají nárok na slevu na pojistném zaměstnance v ovocnářství a při pěstování zeleniny, nemůže být vyšší než počet pojistných vztahů (DPP), z nichž je tato sleva uplatňována.</v>
          </cell>
          <cell r="N180" t="str">
            <v>nová</v>
          </cell>
          <cell r="R180" t="str">
            <v>1.4.1</v>
          </cell>
        </row>
        <row r="181">
          <cell r="I181" t="str">
            <v>DIS</v>
          </cell>
          <cell r="J181" t="str">
            <v>nepropustná</v>
          </cell>
          <cell r="K181" t="str">
            <v>F4</v>
          </cell>
          <cell r="L181" t="str">
            <v xml:space="preserve">Atributy (10354) a (10355) musí být v rámci vykazovaného měsíce, za které bylo podáno měsíční hlášení (10010, 10011).
---
10354 Pojištění od
10355 Pojištění do
10010 Měsíc
10011 Rok
</v>
          </cell>
          <cell r="M181" t="str">
            <v>Atributy pojištění od a pojištění do musí být v rámci vykazovaného rozhodného období určeného atributy Měsíc a Rok.</v>
          </cell>
          <cell r="N181" t="str">
            <v>nová</v>
          </cell>
          <cell r="R181" t="str">
            <v>1.4.1</v>
          </cell>
        </row>
        <row r="182">
          <cell r="I182" t="str">
            <v>DIS</v>
          </cell>
          <cell r="J182" t="str">
            <v>nepropustná</v>
          </cell>
          <cell r="K182" t="str">
            <v>T5</v>
          </cell>
          <cell r="L182" t="str">
            <v>V rámci prvního dílčího podání nabývá atribut (10015) max. 1502 (pojistná část, souhrnná část, 1500 součástí indiv. části).
---
10015 Počet formulářů v balíku dat</v>
          </cell>
          <cell r="M182" t="str">
            <v xml:space="preserve">Zadaný počet formulářů neodpovídá maximálnímu počtu formulářů (1502 celkem). </v>
          </cell>
          <cell r="N182" t="str">
            <v>nová</v>
          </cell>
          <cell r="O182" t="str">
            <v xml:space="preserve">první dílčí podání vždy obsahuje souhrnnou, pojistnou část  a min. jednu součást indiv. části (povinné části podání, T4 řešeno na úrovni xsd )
</v>
          </cell>
          <cell r="R182" t="str">
            <v>1.4.0.1</v>
          </cell>
        </row>
        <row r="183">
          <cell r="I183" t="str">
            <v>DIS</v>
          </cell>
          <cell r="J183" t="str">
            <v>nepropustná</v>
          </cell>
          <cell r="K183" t="str">
            <v>T5</v>
          </cell>
          <cell r="L183" t="str">
            <v>V rámci druhého dílčího a následujících dílčích podání nabývá atribut (10015) max. 1500 součástí indiv. části.
---
10015 Počet formulářů v balíku dat</v>
          </cell>
          <cell r="M183" t="str">
            <v xml:space="preserve">Zadaný počet formulářů neodpovídá maximálnímu počtu formulářů (1500 celkem). </v>
          </cell>
          <cell r="N183" t="str">
            <v>nová</v>
          </cell>
          <cell r="O183" t="str">
            <v>druhé dílčí podání a následující neobsahuje souhrnnou a pojistnou část, obsahuje pouze součástí indiv. části</v>
          </cell>
          <cell r="R183" t="str">
            <v>1.4.0.1</v>
          </cell>
        </row>
        <row r="184">
          <cell r="I184" t="str">
            <v>DIS</v>
          </cell>
          <cell r="J184" t="str">
            <v>nepropustná</v>
          </cell>
          <cell r="K184" t="str">
            <v>F4</v>
          </cell>
          <cell r="L184" t="str">
            <v>Hodnota musí být z číselníku
---
10492 Kód státu zahraniční právnické osoby nebo zahraniční fyzické osoby</v>
          </cell>
          <cell r="M184" t="str">
            <v>Hodnota Kód státu zahraniční právnické osoby nebo zahraniční fyzické osoby neodpovídá číselníku.</v>
          </cell>
          <cell r="N184" t="str">
            <v>nová</v>
          </cell>
          <cell r="R184" t="str">
            <v>1.4.1</v>
          </cell>
        </row>
        <row r="185">
          <cell r="I185" t="str">
            <v>DIS</v>
          </cell>
          <cell r="J185" t="str">
            <v>nepropustná</v>
          </cell>
          <cell r="K185" t="str">
            <v>F1</v>
          </cell>
          <cell r="L185" t="str">
            <v>Pokud (10016) = "R" nebo "O",
pak element "formularOsoby" musí v sobě obsahovat jeden z typů formulářů: [bezPriznaku, pestoun, cinnostKS, vezen, mezinarodniPronajemSily, jinyPrijem, ozpTpp, odlozenyPrijem].
---
10016 Typ formuláře</v>
          </cell>
          <cell r="M185" t="str">
            <v>V součásti individualizované části pro řádné nebo opravné podání musí být v elementu formularOsoby uveden příslušný typ formuláře (bezPriznaku, pestoun, cinnostKS, vezen, mezinarodniPronajemSily, jinyPrijem, ozpTpp nebo odlozenyPrijem).</v>
          </cell>
          <cell r="N185" t="str">
            <v>nová</v>
          </cell>
          <cell r="R185" t="str">
            <v>1.4.0.1</v>
          </cell>
        </row>
        <row r="186">
          <cell r="I186" t="str">
            <v>DIS</v>
          </cell>
          <cell r="J186" t="str">
            <v>nepropustná</v>
          </cell>
          <cell r="K186" t="str">
            <v>F4</v>
          </cell>
          <cell r="L186" t="str">
            <v>V případě nulového základu pro výpočet daně musí být uvedena nula,
tedy (10535) &gt;= 0.
---
10535 Základ pro výpočet daně</v>
          </cell>
          <cell r="M186" t="str">
            <v xml:space="preserve">Hodnota musí být vyplněna i v případě nulového základu pro výpočet daně, zároveň nesmí být záporná. </v>
          </cell>
          <cell r="N186" t="str">
            <v>nová</v>
          </cell>
          <cell r="R186" t="str">
            <v>1.4.1</v>
          </cell>
        </row>
        <row r="187">
          <cell r="I187" t="str">
            <v>cJMHZ</v>
          </cell>
          <cell r="J187" t="str">
            <v>nepropustná</v>
          </cell>
          <cell r="K187" t="str">
            <v>T5</v>
          </cell>
          <cell r="L187" t="str">
            <v>GUID podání (10001) je jedinečný identifikátor, který je vztažen k rozhodnému období (10011, 10010) a varibilnímu symbolu (10221).
---
10001 GUID podání
10010 Měsíc
10011 Rok
10221 Variabilní symbol</v>
          </cell>
          <cell r="M187" t="str">
            <v>V systému nesmí existovat více řádných podání se stejným GUID.</v>
          </cell>
          <cell r="N187" t="str">
            <v>nová</v>
          </cell>
          <cell r="O187" t="str">
            <v>Storno podání v rámci tohoto rozhodného období a variabilního symbolu zneplatní GUID. Nové řádné podání musí být identifikováno novým jedinečným GUID.</v>
          </cell>
          <cell r="R187" t="str">
            <v>1.4.0.1</v>
          </cell>
        </row>
        <row r="188">
          <cell r="I188" t="str">
            <v>cJMHZ</v>
          </cell>
          <cell r="J188" t="str">
            <v>nepropustná</v>
          </cell>
          <cell r="K188" t="str">
            <v>T5</v>
          </cell>
          <cell r="L188" t="str">
            <v>GUID formuláře (10012) je jedinečný identifikátor, který je vztažen k rozhodnému období (10011, 10010), variabilnímu symbolu (10221), jedné individualizované součásti (10228) v rámci podání s vazbou na GIUD (10001).  
---
10001 GUID podání
10012 GUID formuláře
10010 Měsíc
10011 Rok
10221 Variabilní symbol
10228 ID pracovněprávního vztahu (Identifikátor zaměstnání)</v>
          </cell>
          <cell r="M188" t="str">
            <v>V systému nesmí existovat více řádných individualizovaných součástí se stejným GUID v rámci jednoho podání.</v>
          </cell>
          <cell r="N188" t="str">
            <v>nová</v>
          </cell>
          <cell r="O188" t="str">
            <v>Storno individualizované součásti zneplatní GUID. Nová řádná individualizovaná součást musí být identifikována novým jedinečným GUID.</v>
          </cell>
          <cell r="R188" t="str">
            <v>1.4.1</v>
          </cell>
        </row>
        <row r="189">
          <cell r="I189" t="str">
            <v>DIS</v>
          </cell>
          <cell r="J189" t="str">
            <v>nepropustná</v>
          </cell>
          <cell r="K189" t="str">
            <v>F4</v>
          </cell>
          <cell r="L189" t="str">
            <v>Pokud není vyplněn atribut (10240),
pak atributy: (10241, 10242, 10245, 10357, 10358, 10359, 10360, 10362, 10536, 10375, 10462, 10463, 10464, 10465, 10466, 10468, 10469) nesmí nabývat hodnot.
---
10241 Platnost kódu od
10242 Platnost kódu do
10245 Vyměřovací základ
10357 Vyloučené doby - doba trvání omluvných důvodů uvedených v § 16 odst. 4 písm. a) a j) zákona č. 155/1995 Sb.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10375 Doby odečítané po důchodovém věku - počet dnů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10240 Kód ELDP</v>
          </cell>
          <cell r="M189" t="str">
            <v>Pokud není uveden kód ELDP, nelze vyplňovat údaje o době důchodového pojištění.</v>
          </cell>
          <cell r="N189" t="str">
            <v>nová</v>
          </cell>
          <cell r="O189" t="str">
            <v>Pokrytí interakce č. 35</v>
          </cell>
          <cell r="P189" t="str">
            <v>NE</v>
          </cell>
          <cell r="R189" t="str">
            <v>1.4.1.2.1</v>
          </cell>
        </row>
        <row r="190">
          <cell r="I190" t="str">
            <v>DIS</v>
          </cell>
          <cell r="J190" t="str">
            <v>nepropustná</v>
          </cell>
          <cell r="K190" t="str">
            <v>T5</v>
          </cell>
          <cell r="L190" t="str">
            <v>V podání typu storno (10007) = "S" se nesmí nacházet součásti: pvpoj, souhrn, individualizovaná.
---
10007 Typ podání</v>
          </cell>
          <cell r="M190" t="str">
            <v>V podání typu storno (celého podání) se nesmí nacházet tyto části: pojistná část, souhrnná část, individualizovaná část.</v>
          </cell>
          <cell r="N190" t="str">
            <v>nová</v>
          </cell>
          <cell r="P190" t="str">
            <v>NE</v>
          </cell>
          <cell r="R190" t="str">
            <v>1.4.1</v>
          </cell>
        </row>
        <row r="191">
          <cell r="I191" t="str">
            <v>cJMHZ</v>
          </cell>
          <cell r="J191" t="str">
            <v>nepropustná</v>
          </cell>
          <cell r="K191" t="str">
            <v>F5</v>
          </cell>
          <cell r="L191" t="str">
            <v>Je-li druhá pozice údaje Kód ELDP (10240) různá od "P" a "V" 
 * a zároveň třetí pozice údaje Kód ELDP (10240) různý od "T" 
 * a zároveň Malý rozsah (10243) je roven = "A" nebo třetí pozice údaje kódu je roven "S" nebo první pozice údaje Kód ELDP (10240) je z ("T", "U", "V", "W", "X", "Y", "Z"))
 * a zároveň jsou uvedeny Odečtené doby (10375), 
 pak musí být hodnota údaje Dny započtené (10356) rovna součtu dnů z intervalu od (10354) – do (10355) mínus hodnota údaje Odečtené doby (10375).
---
10356 Počet kalendářních dnů trvání doby důchodového pojištění v daném kalendářním měsíci (Dny započtené)
10375 Oděčtené doby
10240 Kód ELDP
10354 Pojištění od
10355 Pojištění do
10243 Zaměstnání malého rozsahu</v>
          </cell>
          <cell r="M191" t="str">
            <v>Uvedená doba trvání pojištění neodpovídá kódu ELDP.</v>
          </cell>
          <cell r="N191" t="str">
            <v>nová</v>
          </cell>
          <cell r="O191" t="str">
            <v>OŘ: ČSSZ-214</v>
          </cell>
          <cell r="R191" t="str">
            <v>1.4.0.1</v>
          </cell>
        </row>
        <row r="192">
          <cell r="I192" t="str">
            <v>DIS</v>
          </cell>
          <cell r="J192" t="str">
            <v>nepropustná</v>
          </cell>
          <cell r="K192" t="str">
            <v>F4</v>
          </cell>
          <cell r="L192" t="str">
            <v>Pokud je atribut (10320) = "NE",
pak atributy: (10321, 10322, 10323, 10420, 10421, 10422, 10423, 10424, 10425, 10426, 10430, 10441, 10442, 10443, 10444, 10445, 10446, 10447, 10448, 10449, 10450, 10451, 10454, 10455, 10539, 10540, 10541, 10542) nesmí nabývat hodnot
---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10320 Roční zúčtování záloh bylo provedeno</v>
          </cell>
          <cell r="M192" t="str">
            <v>Nebylo-li provedeno roční zúčtování záloh, pak nesmí být vyplněny atribut(y) výsledku ročního zúčtování.</v>
          </cell>
          <cell r="N192" t="str">
            <v>nová</v>
          </cell>
          <cell r="O192" t="str">
            <v>Pokrytí interakce č. 9</v>
          </cell>
          <cell r="R192" t="str">
            <v>1.4.1</v>
          </cell>
        </row>
        <row r="193">
          <cell r="I193" t="str">
            <v>cJMHZ</v>
          </cell>
          <cell r="J193" t="str">
            <v>nepropustná</v>
          </cell>
          <cell r="K193" t="str">
            <v>F5</v>
          </cell>
          <cell r="L193" t="str">
            <v>(10320) = "ANO" může být uveden pouze v jednom měsíčním hlášení (v měsíci(10011): 1, 2, 3) za kalendářní  rok (10011).
Např.: pokud je uveden v únoru, pak jej nelze znovu uvést v lednu nebo v březnu.
---
10320 Roční zúčtování záloh bylo provedeno
10010 Měsíc
10011 Rok</v>
          </cell>
          <cell r="M193" t="str">
            <v>Roční zúčtování záloh je možné provádět právě jednou za kalendářní rok v měsíci: leden, únor nebo březen.</v>
          </cell>
          <cell r="N193" t="str">
            <v>nová</v>
          </cell>
          <cell r="R193" t="str">
            <v>1.4.0.1</v>
          </cell>
        </row>
        <row r="194">
          <cell r="I194" t="str">
            <v>DIS</v>
          </cell>
          <cell r="J194" t="str">
            <v>nepropustná</v>
          </cell>
          <cell r="K194" t="str">
            <v>F4</v>
          </cell>
          <cell r="L194" t="str">
            <v>Při vyplňování (10451) nelze uplatnit dítě s vyšším pořadím pokud v daném měsící nejsou uvedeny děti, které jsou uvedeny s nižším pořadím nebo s "N".
---
10451 Pořadí pro určení výše daňového zvýhodnění v jednotlivých měsících</v>
          </cell>
          <cell r="M194" t="str">
            <v>Nelze uplatnit dítě s vyšším pořadím, pokud v daném měsíci nejsou uvedeny děti s nižším pořadím nebo s "N".</v>
          </cell>
          <cell r="N194" t="str">
            <v>nová</v>
          </cell>
          <cell r="O194" t="str">
            <v>Pro 3 děti a více je přiřazováno pořadí 1, 2, 3 a pro další dítě (4té atd.) platí, že  pořadí pro určení výše daňového zvýhodnění (10440) je 3.
Za dítě, na které není uplatňováno daňové zvýhodnění, je vyplněna hodnota N.</v>
          </cell>
          <cell r="R194" t="str">
            <v>1.4.0.1</v>
          </cell>
        </row>
        <row r="195">
          <cell r="I195" t="str">
            <v>DIS</v>
          </cell>
          <cell r="J195" t="str">
            <v>nepropustná</v>
          </cell>
          <cell r="K195" t="str">
            <v>F4</v>
          </cell>
          <cell r="L195" t="str">
            <v>Výpočet (10298):
I) (10297) se zaokrouhlí dle pravidel:
 a) (10297) &lt; 100, pak se zaokrouhlí na 1,- nahoru
 b) (10297) &gt; 100, pak se zaokrouhlí na 100,- nahoru
II) Pro X, Y platí:
 X = [část 10297 menší nebo rovná limitu trojnásobku průměrné měsíční mzdy (tj. 3 × 46557)] × 0.15, počítáno na dvě desetinná místa
 Y = [část 10297 větší než limit trojnásobku průměrné měsíční mzdy (tj. 3 × 46557)] × 0.23, počítáno na dvě desetinná místa
III) Platí (10298) = X + Y, součet zaokrouhlit na celé koruny nahoru
---
10298 Vypočtená záloha na daň
10297 Základ pro výpočet zálohy na daň</v>
          </cell>
          <cell r="M195" t="str">
            <v>Vypočtená záloha na daň neodpovídá základu, ze kterého je počítána.</v>
          </cell>
          <cell r="N195" t="str">
            <v>nová</v>
          </cell>
          <cell r="R195" t="str">
            <v>smazáno</v>
          </cell>
        </row>
        <row r="196">
          <cell r="I196" t="str">
            <v>DIS</v>
          </cell>
          <cell r="J196" t="str">
            <v>nepropustná</v>
          </cell>
          <cell r="K196" t="str">
            <v>F4</v>
          </cell>
          <cell r="L196" t="str">
            <v>(10481) = (10478 * 0,248) + (10479 * 0.298 ) + (10480 * 0,278),
pokud atributy 10478, 10479 a 10480 nejsou k dispozici v rámci datového scénáře, pak platí (10481) = (10477 * 0,248)
Všechny mezivýpočty v závorkách se zaokrouhlují na celé koruny směrem nahoru.
---
10481 Pojistné na sociální zabezpečení 
10477 Částka vyměřovacího základu zaměstnance, ze které je odváděno pojistné
10478 Částka vyměřovacího základu zaměstnance, která vstupuje do částky vyměřovacího základu zaměstnavatele podle § 5a odst. 1 písm. a) ZPSZ
10479 Částka vyměřovacího základu zaměstnance, která vstupuje do částky vyměřovacího základu zaměstnavatele podle § 5a odst. 1 písm. b) ZPSZ
10480 Částka vyměřovacího základu zaměstnance, která vstupuje do částky vyměřovacího základu zaměstnavatele podle § 5a odst. 1 písm. c) ZPSZ</v>
          </cell>
          <cell r="M196" t="str">
            <v>Pojistné na sociální zabezpečení neodpovídá vyměřovacímu základu zaměstnance.</v>
          </cell>
          <cell r="N196" t="str">
            <v>nová</v>
          </cell>
          <cell r="R196" t="str">
            <v>1.4.1.2.3</v>
          </cell>
        </row>
        <row r="197">
          <cell r="I197" t="str">
            <v>DIS</v>
          </cell>
          <cell r="J197" t="str">
            <v>nepropustná</v>
          </cell>
          <cell r="K197" t="str">
            <v>F4</v>
          </cell>
          <cell r="L197" t="str">
            <v>Atribut (10303) je součtem všech zvýhodnění na jednotlivé děti dle jejich pořadí (10440) - viz dílčí výpočty níže:
 a) (10440) = "1", pak do (10303) se přičítá částka 1267,
 b) (10440) = "2", pak do (10303) se přičítá částka 1860,
 c) (10440) = "3", pak do (10303) se přičítá částka 2320,
 d) (10440) = "N", pak za toto dítě není započítáno do (10303) žádné zvýhodnění.
Při (10439) = "ANO", pak do sumy v atributu (10303) je započítán násobek x 2 za jednotlivé dítě dle jeho pořadí.
---
10303 Měsíční daňové zvýhodnění na děti
10440 Pořadí pro určení výše daňového zvýhodnění
10439 Průkaz ZTP/P</v>
          </cell>
          <cell r="M197" t="str">
            <v>Výše měsíčního daňového zvýhodnění na děti neodpovídá uvedenému pořadí vyživovaných dětí, případně uvedení průkazu ZTP/P.</v>
          </cell>
          <cell r="N197" t="str">
            <v>nová</v>
          </cell>
          <cell r="R197" t="str">
            <v>smazáno</v>
          </cell>
        </row>
        <row r="198">
          <cell r="I198" t="str">
            <v>DIS</v>
          </cell>
          <cell r="J198" t="str">
            <v>nepropustná</v>
          </cell>
          <cell r="K198" t="str">
            <v>F4</v>
          </cell>
          <cell r="L198" t="str">
            <v>Pokud (10419) = "ANO"
pak atribut (10299) musí nabývat hodnot:
 (10299) = 2570, nebo
 (10299) = 0
---
10299 Základní sleva na poplatníka
10419 Prohlášení poplatníka daně z příjmů ze závislé činnosti</v>
          </cell>
          <cell r="M198" t="str">
            <v>Výše uvedené základní slevy na poplatníka neodpovídá legislativnímu předpisu.</v>
          </cell>
          <cell r="N198" t="str">
            <v>nová</v>
          </cell>
          <cell r="R198" t="str">
            <v>smazáno</v>
          </cell>
        </row>
        <row r="199">
          <cell r="I199" t="str">
            <v>DIS</v>
          </cell>
          <cell r="J199" t="str">
            <v>nepropustná</v>
          </cell>
          <cell r="K199" t="str">
            <v>F4</v>
          </cell>
          <cell r="L199" t="str">
            <v>Skutečně sražená daň podle zvláštní sazby daně / měsíc (10309) = 15 % z základ pro výpočet daně podle zvláštní sazby daně (10307), zaokrouhluje se na celé koruny dolů.
---
10309 Skutečně sražená daň podle zvláštní sazby daně / měsíc
10307 Základ pro výpočet daně podle zvláštní sazby daně</v>
          </cell>
          <cell r="M199" t="str">
            <v>Výše vypočtené skutečně sražené daně podle zvláštní sazby daně neodpovídá základu pro výpočet této daně.</v>
          </cell>
          <cell r="N199" t="str">
            <v>nová</v>
          </cell>
          <cell r="R199" t="str">
            <v>smazáno</v>
          </cell>
        </row>
        <row r="200">
          <cell r="I200" t="str">
            <v>DIS</v>
          </cell>
          <cell r="J200" t="str">
            <v>nepropustná</v>
          </cell>
          <cell r="K200" t="str">
            <v>F4</v>
          </cell>
          <cell r="L200" t="str">
            <v>Pokud je atribut (10495) = "ANO",
pak atributy: (z oblasti "Souhrnná data zaměstnance") musí dle adekvátních povinností nabývat hodnot
---
10286 Zúčtovaný příjem - celkem
10416 Zúčtovaný příjem - z toho odměny členů orgánů právnických osob, kteří jsou daňovými nerezidenty ČR
10289 Osvobozené příjmy ze zúčtovaných příjmů - celkem
10417 Příspěvek zaměstnavatele na produkty spoření na stáří a pojištění dlouhodobé péče z osvobozených příjmů - celkem
10292 Příspěvek na penzijní připojištění se státním příspěvkem
10293 Příspěvek na doplňkové penzijní spoření
10294 Příspěvek na penzijní pojištění
10295 Příspěvek na soukromé životní pojištění
10296 Příspěvek na dlouhodobý investiční produkt
10418 Příspěvek na pojištění dlouhodobé péče
10419 Prohlášení poplatníka daně z příjmů ze závislé činnosti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10306 Výše vyplaceného měsíčního daňového bonusu
10307 Základ pro výpočet daně podle zvláštní sazby daně
10308 Odměna člena (nerezidenta) orgánu právnické osoby
10309 Skutečně sražená daň podle zvláštní sazby daně / měsíc
10310 Sražená záloha na daň z příjmu nerezidenta člena orgánu právnické osoby
10313 Zdanitelné příjmy v ČR vyplacené nebo obdržené do 31.1. následujícího roku - příjmy zdaněné zálohou na daň celkem
10317 Skutečně sražená záloha na daň z příjmů vyplacených nebo obdržených do 31.1. následujícího roku
10316 Doplatky příjmů zúčtovaných v minulých zdaňovacích obdobích zdanitelných v ČR zdaněné zálohou na daň vyplacené nebo obdržené do 31.1. následujícího roku
10318 Skutečně sražená záloha na daň z doplatků příjmů zdanitelných v ČR
10311 Příjmy podléhající srážkové dani podle zvláštní sazby daně vyplacené nebo obdržené do 31.1. následujícího roku
10312 Skutečně sražená daň vybíraná srážkou podle zvláštní sazby daně
10319 Zaměstnanec požádal o provedení ročního zúčtování
10320 Roční zúčtování záloh bylo provedeno
10321 Přeplatek nebo nedoplatek z ročního zúčtování
10322 Přeplatek nebo nedoplatek z ročního zúčtování - z toho přeplatek na dani nebo nedoplatek daně
10323 Přeplatek nebo nedoplatek z ročního zúčtování - z toho doplatek na daňovém bonusu nebo přeplacená částka daňového bonusu zaměstnanci
10420 Uplatněna sleva na manželku / manžela
10421 Jméno manželky / manžela
10422 Příjmení manželky / manžela
10423 Rodné číslo manželky / manžela
10424 Datum narození manželky / manžela
10425 Držitelka / držitel karty ZTP/P
10426 Počet měsíců uplatnění slevy
10430 Počet měsíců uplatnění slevy - z toho počet měsíců ZTP/P
10539 Jméno dítěte
10540 Příjmení dítěte
10541 Datum narození dítěte
10542 Rodné číslo dítěte
10454 Uplatněno daňové zvýhodnění na děti 
10455 Vyživuje tytéž děti v téže společně hospodařící domácnosti i jiná osoba
10441 Jméno
10442 Příjmení
10443 Datum narození
10444 Rodné číslo
10445 Měsíce vyživování
10446 Jméno
10447 Příjmení
10448 Datum narození
10449 Rodné číslo
10450 Průkaz ZTP/P v jednotlivých měsících
10451 Pořadí pro určení výše daňového zvýhodnění v jednotlivých měsících
10344 Čistý příjem
10116 Srážky na základě nařízeného soudního nebo správního výkonu rozhodnutí, konkursu nebo dohody o srážkách z příjmu
10348 Mzda/plat nebo jeho část vyplacena v hotovosti 
10349 Provedeny srážky ze mzdy nebo platu určené k uspokojení plnění zaměstnavatele
10347 Datum úhrady mzdy včetně odvodů na soc. a zdravotní pojištění
10347 Srážky k uspokojení plnění zaměstnavatele podle občanského zákoníku
10351 Srážky k uhrazení škody, za kterou odpovídá zaměstnanec
10352 Srážky na závodní stravování pode §236 zákoníku práce,
10353 Srážky k uspokojení závazků zaměstnance podle § 146 písm. b) zákoníku práce
10482 Zdravotní pojištění
10371 Zdravotní pojištění
10495 Primární pracovněprávní vztah zaměstnance</v>
          </cell>
          <cell r="M200" t="str">
            <v>Pokud je vyplněn primární pracovněprávní vztah zaměstnance, je nutné dle příslušných povinností doplnit hodnoty z oblasti: Souhrnná data zaměstnance.</v>
          </cell>
          <cell r="N200" t="str">
            <v>nová</v>
          </cell>
          <cell r="R200" t="str">
            <v>1.4.1</v>
          </cell>
        </row>
        <row r="201">
          <cell r="I201" t="str">
            <v>cJMHZ</v>
          </cell>
          <cell r="J201" t="str">
            <v>nepropustná</v>
          </cell>
          <cell r="K201" t="str">
            <v>T9</v>
          </cell>
          <cell r="L201" t="str">
            <v>Obecná strukturální chyba validity dat, kdy je na vstupu uvedena hodnota, která není v souladu s očekávanou strukturou nebo pravidly datového modelu (např. nepovolená, nelogická či nečíselníková hodnota)</v>
          </cell>
          <cell r="M201" t="str">
            <v>Chyba datové integrity podání</v>
          </cell>
          <cell r="N201" t="str">
            <v>nová</v>
          </cell>
          <cell r="P201" t="str">
            <v>NE</v>
          </cell>
          <cell r="R201" t="str">
            <v>1.4.1</v>
          </cell>
        </row>
        <row r="202">
          <cell r="I202" t="str">
            <v>cJMHZ</v>
          </cell>
          <cell r="J202" t="str">
            <v>nepropustná</v>
          </cell>
          <cell r="K202" t="str">
            <v>F5</v>
          </cell>
          <cell r="L202" t="str">
            <v>Pokud (10416) není vyplněn nebo (10416) = "0" a
1a) ∑ všech (10535), kde součet všech DPP za zaměstnance u zaměstnavatele (které jsou definovány (10239) = "T-ZC") &gt;= 12000
1b) a zároveň ∑ všech (10535), které nejsou DPP (tj. (10239) se nerovná "T-ZC") &gt;=  4500
pak následující atributy nesmí nabývat hodnot: (10307), (10309).
---
10307 Základ pro výpočet daně podle zvláštní sazby daně
10309 Skutečně sražená daň podle zvláštní sazby daně / měsíc
10416 Zúčtovaný příjem - z toho odměny členů orgánů právnických osob, kteří jsou daňovými nerezidenty ČR
10535 Základ pro výpočet daně
10239 Druh činnosti</v>
          </cell>
          <cell r="M202" t="str">
            <v>Pro scénář, kdy je vybírána daň zálohou, nelze vyplnit atribut(y) související se srážkovou daní.</v>
          </cell>
          <cell r="N202" t="str">
            <v>nová</v>
          </cell>
          <cell r="O202" t="str">
            <v>od 1. 1. 2026 činí limit pro (10535) &gt;= 12500 (pro T-ZC)</v>
          </cell>
          <cell r="P202" t="str">
            <v>ANO</v>
          </cell>
          <cell r="R202" t="str">
            <v>1.4.1.2</v>
          </cell>
        </row>
        <row r="203">
          <cell r="I203" t="str">
            <v>cJMHZ</v>
          </cell>
          <cell r="J203" t="str">
            <v>nepropustná</v>
          </cell>
          <cell r="K203" t="str">
            <v>T9</v>
          </cell>
          <cell r="L203" t="str">
            <v>V systému nesmí existovat více řádných podání k danému rozhodnému období (10011, 10010) a varibilnímu symbolu (10221).
Pozn.: toto neplatí v případě, kdy podání bylo zamítnuto nebo nebylo podáno (po stornu podání).
---
10010 Měsíc
10011 Rok
10221 Variabilní symbol</v>
          </cell>
          <cell r="M203" t="str">
            <v>V systému nesmí existovat více řádných podání za jedno rozhodné období.</v>
          </cell>
          <cell r="N203" t="str">
            <v>nová</v>
          </cell>
          <cell r="R203" t="str">
            <v>1.4.1</v>
          </cell>
        </row>
        <row r="204">
          <cell r="I204" t="str">
            <v>DIS</v>
          </cell>
          <cell r="J204" t="str">
            <v>nepropustná</v>
          </cell>
          <cell r="K204" t="str">
            <v>F4</v>
          </cell>
          <cell r="L204" t="str">
            <v>Pokud je atribut (10375) = 0,
pak atributy: (10462, 10463, 10464, 10465, 10466, 10468, 10469) nesmí nabývat hodnot
---
10462 Počet dnů trvání dočasné pracovní neschopnosti (karanténa)
10463 Počet dnů čerpání peněžité pomoci v mateřství (do dne předcházejícímu porodu)
10464 Počet dnů ošetřování dítěte nebo péče o ně nebo ošetřování jiného člena domácnosti, za které náleží ošetřovné/dlouhodobé ošetřovné
10465 Počet dnů ošetřování dítěte nebo péče o ně nebo ošetřování jiného člena domácnosti, za které nenáleží ošetřovné 
10466 Počet dnů čerpání otcovské
10468 Počet dnů čerpání neplaceného volna
10469 Počet dnů neomluvené absence
10375 Doby odečítané po důchodovém věku - počet dnů</v>
          </cell>
          <cell r="M204" t="str">
            <v>Pokud je počet kalendářních dnů doby odečítané po dosažení důchodového věku v měsíci nulový, pak se atributy o této době nevyplňují.</v>
          </cell>
          <cell r="N204" t="str">
            <v>nová</v>
          </cell>
          <cell r="P204" t="str">
            <v>NE</v>
          </cell>
          <cell r="R204" t="str">
            <v>1.4.1</v>
          </cell>
        </row>
        <row r="205">
          <cell r="I205" t="str">
            <v>DIS</v>
          </cell>
          <cell r="J205" t="str">
            <v>nepropustná</v>
          </cell>
          <cell r="K205" t="str">
            <v>F4</v>
          </cell>
          <cell r="L205" t="str">
            <v>Pokud je atribut (10357) nevyplněn  nebo (10357) = 0,
pak atributy: (10358, 10359, 10360, 10362, 10536) nesmí nabývat hodnot
---
10358 Počet dnů trvání dočasné pracovní neschopnosti
10359 Počet dnů čerpání peněžité pomoci v mateřství (do dne předcházejícímu porodu)
10360 Počet dnů ošetřování dítěte nebo péče o ně nebo ošetřování jiného člena domácnosti, za které náleží ošetřovné/dlouhodobé ošetřovné
10362 Počet dnů čerpání otcovské
10536 Počet dnů podle § 16 odst. 4 písm. j) zákona č. 155/1995 Sb.
10357 Vyloučené doby - doba trvání omluvných důvodů uvedených v § 16 odst. 4 písm. a) a j) zákona č. 155/1995 Sb.</v>
          </cell>
          <cell r="M205" t="str">
            <v>Pokud nejsou vykázány žádné vyloučené doby, pak se údaje o omluvných důvodech nevyplňují.</v>
          </cell>
          <cell r="N205" t="str">
            <v>nová</v>
          </cell>
          <cell r="P205" t="str">
            <v>NE</v>
          </cell>
          <cell r="R205" t="str">
            <v>1.4.1</v>
          </cell>
        </row>
        <row r="206">
          <cell r="I206" t="str">
            <v>DIS</v>
          </cell>
          <cell r="J206" t="str">
            <v>nepropustná</v>
          </cell>
          <cell r="K206" t="str">
            <v>F4</v>
          </cell>
          <cell r="L206" t="str">
            <v>Pokud (10356) &gt; 0,
pak (10240) musí nabývat hodnot.
---
10240 Kód ELDP
10356 Počet kalendářních dnů trvání doby důchodového pojištění v daném kalendářním měsíci (Započtené dny)</v>
          </cell>
          <cell r="M206" t="str">
            <v>Pokud jsou vyplněny započtené dny důchodového pojištění, musí být uveden i kód ELDP.</v>
          </cell>
          <cell r="N206" t="str">
            <v>nová</v>
          </cell>
          <cell r="P206" t="str">
            <v>NE</v>
          </cell>
          <cell r="R206" t="str">
            <v>1.4.1</v>
          </cell>
        </row>
        <row r="207">
          <cell r="I207" t="str">
            <v>DIS</v>
          </cell>
          <cell r="J207" t="str">
            <v>nepropustná</v>
          </cell>
          <cell r="K207" t="str">
            <v>F4</v>
          </cell>
          <cell r="L207" t="str">
            <v>Hodnota musí být z číselníku.
---
10548 Typ Odloženého příjmu</v>
          </cell>
          <cell r="M207" t="str">
            <v>Hodnota Typ Odloženého příjmu neodpovídá číselníku.</v>
          </cell>
          <cell r="N207" t="str">
            <v>nová</v>
          </cell>
          <cell r="P207" t="str">
            <v>NE</v>
          </cell>
          <cell r="R207" t="str">
            <v>1.4.1</v>
          </cell>
        </row>
        <row r="208">
          <cell r="I208" t="str">
            <v>DIS</v>
          </cell>
          <cell r="J208" t="str">
            <v>nepropustná</v>
          </cell>
          <cell r="K208" t="str">
            <v>F4</v>
          </cell>
          <cell r="L208" t="str">
            <v>Pro datový scénář pro druh činnosti 10 (formOzpTpp.xsd) nebo pro typ formuláře storno (10016) = "S" je atribut (10495) nepovinný,
pro všechny ostatní je (10495) povinný.
---
10495 Primární pracovněprávní vztah zaměstnance
10016 Typ formuláře</v>
          </cell>
          <cell r="M208" t="str">
            <v>Ve formuláři chybí povinný atribut primární pracovněprávní vztah zaměstnance.</v>
          </cell>
          <cell r="N208" t="str">
            <v>nová</v>
          </cell>
          <cell r="P208" t="str">
            <v>NE</v>
          </cell>
          <cell r="R208" t="str">
            <v>1.4.1.1</v>
          </cell>
        </row>
        <row r="209">
          <cell r="I209" t="str">
            <v>DIS</v>
          </cell>
          <cell r="J209" t="str">
            <v>nepropustná</v>
          </cell>
          <cell r="K209" t="str">
            <v>F4</v>
          </cell>
          <cell r="L209" t="str">
            <v xml:space="preserve">Pokud je (10016) = "R" a současně (10032) &gt; 0 a (10006) &gt; 30. 6. 2026, pak slevu na pojistném nelze uplatnit. Platí jen pro podání za měsíce 01-03/2026.
---
10006 Datum a čas přijetí podání
10032 Sleva na pojistném zaměstnavatele
10016 Typ formuláře
</v>
          </cell>
          <cell r="M209" t="str">
            <v>Slevu na pojistném zaměstnavatele za měsíce leden, únor a březen 2026 uplatňuje zaměstnavatel jejím odečtením od pojistného. Nedílnou součástí je však vykázání uplatněné slevy v měsíčním hlášení za tyto měsíce v souladu s platnou právním úpravou, tj. tato měsíční hlášení měla být podána nejpozději do 30. 6. 2026. Vykázání slevy na pojistném zaměstnavatele po uplynutí této lhůty nelze považovat za její řádné uplatnění.</v>
          </cell>
          <cell r="N209" t="str">
            <v>nová</v>
          </cell>
          <cell r="P209" t="str">
            <v>NE</v>
          </cell>
          <cell r="R209" t="str">
            <v>1.4.1.1</v>
          </cell>
        </row>
        <row r="210">
          <cell r="I210" t="str">
            <v>DIS</v>
          </cell>
          <cell r="J210" t="str">
            <v>nepropustná</v>
          </cell>
          <cell r="K210" t="str">
            <v>F2</v>
          </cell>
          <cell r="L210" t="str">
            <v>Kontrola ztotožnění dle identifikace (10053, 10054, 10056, 10223, 10239, 10221)
---
10053 Příjmení
10054 Jméno
10056 Datum narození
10223 Datum nástupu do zaměstnání
10239 Druh činnosti
10221 Variabilní symbol</v>
          </cell>
          <cell r="M210" t="str">
            <v>Dle identifikačních údajů nedošlo na systémech ČSSZ ke ztotožnění.</v>
          </cell>
          <cell r="N210" t="str">
            <v>nová</v>
          </cell>
          <cell r="P210" t="str">
            <v>ANO</v>
          </cell>
          <cell r="R210" t="str">
            <v>1.4.1.2</v>
          </cell>
        </row>
        <row r="211">
          <cell r="I211" t="str">
            <v>DIS</v>
          </cell>
          <cell r="J211" t="str">
            <v>nepropustná</v>
          </cell>
          <cell r="K211" t="str">
            <v>F4</v>
          </cell>
          <cell r="L211" t="str">
            <v>Hodnota atributu Obec musí být z číselníku CISOB
---
10229 Obec</v>
          </cell>
          <cell r="M211" t="str">
            <v>Hodnota atributu Obec neodpovídá tvaru v číselníku.</v>
          </cell>
          <cell r="N211" t="str">
            <v>nová</v>
          </cell>
          <cell r="O211" t="str">
            <v>CISOB</v>
          </cell>
          <cell r="P211" t="str">
            <v>NE</v>
          </cell>
          <cell r="R211" t="str">
            <v>1.4.1.2</v>
          </cell>
        </row>
        <row r="212">
          <cell r="I212" t="str">
            <v>cJMHZ</v>
          </cell>
          <cell r="J212" t="str">
            <v>nepropustná</v>
          </cell>
          <cell r="K212" t="str">
            <v>F5</v>
          </cell>
          <cell r="L212" t="str">
            <v>"Pro odložený příjem 
(10548) = "Příjem po skončení zaměstnaneckého poměru (např. vyplácení bonusů)" nebo
(10548) = "Náhrada mzdy při neplatném ukončení pracovního poměru - PPV dále neprobíhá" nebo
(10548) = "Roční zúčtování po skončení zaměstnaneckého poměru" nebo
(10548) = "Příjem po skončení zaměstnaneckého poměru + Roční zúčtování po skončení zaměstnaneckého poměru" nebo
(10548) = "Náhrada mzdy při neplatném ukončení pracovního poměru + Roční zúčtování po skončení zaměstnaneckého poměru"
musí platit, že tento PPV (10228) je uzavřený, tedy v rozhodném období (10010, 10011), za které se hlášení podává, musí být PPV již ukončeno.
---
10548 Typ Odloženého příjmu
10228 ID pracovněprávního vztahu (Identifikátor zaměstnání)"
10010 Měsíc
10011 Rok</v>
          </cell>
          <cell r="M212" t="str">
            <v xml:space="preserve">Daný typ odloženého příjmu je možné navázat pouze na ukončený pracovněprávní vztah
</v>
          </cell>
          <cell r="N212" t="str">
            <v>nová</v>
          </cell>
          <cell r="P212" t="str">
            <v>ANO</v>
          </cell>
          <cell r="R212" t="str">
            <v>1.4.1.2.3</v>
          </cell>
        </row>
        <row r="213">
          <cell r="I213" t="str">
            <v>cJMHZ</v>
          </cell>
          <cell r="J213" t="str">
            <v>nepropustná</v>
          </cell>
          <cell r="K213" t="str">
            <v>F5</v>
          </cell>
          <cell r="L213" t="str">
            <v>Pro odložený příjem (10548) = "Náhrada mzdy při neplatném ukončení pracovního poměru - PPV dále probíhá"
musí platit, že tento PPV (10228) je otevřený, tedy v rozhodném období (10010, 10011), za které se hlášení podává, musí PPV trvat – tzn. PPV je aktivní k poslednímu dni měsíce určeného atributy (10010) Měsíc a (10011) Rok.
---
10548 Typ Odloženého příjmu
10228 ID pracovněprávního vztahu (Identifikátor zaměstnání)
10010 Měsíc
10011 Rok</v>
          </cell>
          <cell r="M213" t="str">
            <v>Daný typ odloženého příjmu je možné navázat pouze na otevřený pracovněprávní vztah.</v>
          </cell>
          <cell r="N213" t="str">
            <v>nová</v>
          </cell>
          <cell r="P213" t="str">
            <v>ANO</v>
          </cell>
          <cell r="R213" t="str">
            <v>1.4.1.2.3</v>
          </cell>
        </row>
        <row r="214">
          <cell r="I214" t="str">
            <v>cJMHZ</v>
          </cell>
          <cell r="J214" t="str">
            <v>nepropustná</v>
          </cell>
          <cell r="K214" t="str">
            <v>F5</v>
          </cell>
          <cell r="L214" t="str">
            <v>Pro odložený příjem (10548) = "Příjem po skončení zaměstnaneckého poměru (např. vyplácení bonusů)" platí, že druhá pozice údaje Kód ELDP (10240) = "P", případně údaj Kód ELDP (10240) není vyplněn.
---
10240 Kód ELDP
10548 Typ Odloženého příjmu</v>
          </cell>
          <cell r="M214" t="str">
            <v>Pro daný typ odloženého příjmu musí být na druhé pozici kódu ELDP znak "P"</v>
          </cell>
          <cell r="N214" t="str">
            <v>nová</v>
          </cell>
          <cell r="P214" t="str">
            <v>ANO</v>
          </cell>
          <cell r="R214" t="str">
            <v>1.4.1.2.2</v>
          </cell>
        </row>
        <row r="215">
          <cell r="I215" t="str">
            <v>cJMHZ</v>
          </cell>
          <cell r="J215" t="str">
            <v>nepropustná</v>
          </cell>
          <cell r="K215" t="str">
            <v>F5</v>
          </cell>
          <cell r="L215" t="str">
            <v>Pro odložený příjem
(10548) = "Příjem po skončení zaměstnaneckého poměru (např. vyplácení bonusů)" nebo
(10548) = "Náhrada mzdy při neplatném ukončení pracovního poměru - PPV dále neprobíhá" nebo
(10548) = "Náhrada mzdy při neplatném ukončení pracovního poměru - PPV dále probíhá"
musí platit, že u zaměstnavatele existuje příslušný PPV (10228) a tento PPV existoval alespoň jeden den v měsíci, za který je odložený příjem hlášen, tj. v období určeném atributy (10537) Měsíc a (10538) Rok.
---
10548 Typ Odloženého příjmu
10228 ID pracovněprávního vztahu (Identifikátor zaměstnání)
10537 Měsíc
10538 Rok</v>
          </cell>
          <cell r="M215" t="str">
            <v>Daný typ odloženého příjmu nelze navázat na zadaný pracovněprávní vztah - zadaný pracovněprávní vztah nebyl u zaměstnavatele nalezen</v>
          </cell>
          <cell r="N215" t="str">
            <v>nová</v>
          </cell>
          <cell r="P215" t="str">
            <v>ANO</v>
          </cell>
          <cell r="R215" t="str">
            <v>1.4.1.2.3</v>
          </cell>
        </row>
        <row r="216">
          <cell r="I216" t="str">
            <v>cJMHZ</v>
          </cell>
          <cell r="J216" t="str">
            <v>nepropustná</v>
          </cell>
          <cell r="K216" t="str">
            <v>F5</v>
          </cell>
          <cell r="L216" t="str">
            <v>Pro odložený příjem
(10548) = "Roční zúčtování po skončení zaměstnaneckého poměru" nebo
(10548) = "Příjem po skončení zaměstnaneckého poměru + Roční zúčtování po skončení zaměstnaneckého poměru" nebo
(10548) = "Náhrada mzdy při neplatném ukončení pracovního poměru + Roční zúčtování po skončení zaměstnaneckého poměru"
musí platit, že příslušný PPV (10228) existoval alespoň jeden den v minulém kalendářním roce, za který se roční zúčtování podává, tj. v roce (10011) − 1.
---
10548 Typ Odloženého příjmu
10228 ID pracovněprávního vztahu (Identifikátor zaměstnání)
10011 Rok</v>
          </cell>
          <cell r="M216" t="str">
            <v>Nelze zadat údaje k ročním úhrnům a výsledku ročního zúčtování - zadaný pracovněprávní vztah nebyl v předcházejícím roce u zaměstnavatele aktivní</v>
          </cell>
          <cell r="N216" t="str">
            <v>nová</v>
          </cell>
          <cell r="P216" t="str">
            <v>ANO</v>
          </cell>
          <cell r="R216" t="str">
            <v>1.4.1.2.3</v>
          </cell>
        </row>
        <row r="217">
          <cell r="I217" t="str">
            <v>n/a</v>
          </cell>
          <cell r="J217" t="str">
            <v>n/a</v>
          </cell>
          <cell r="K217" t="str">
            <v>F4</v>
          </cell>
          <cell r="L217" t="str">
            <v>Kontrola vyplnění všech povinných položek</v>
          </cell>
          <cell r="M217" t="str">
            <v>individuální dle konkrétního atributu</v>
          </cell>
          <cell r="N217" t="str">
            <v>nová</v>
          </cell>
          <cell r="P217" t="str">
            <v>NE</v>
          </cell>
          <cell r="R217" t="str">
            <v>1.4.1.2.1</v>
          </cell>
        </row>
        <row r="218">
          <cell r="I218" t="str">
            <v>n/a</v>
          </cell>
          <cell r="J218" t="str">
            <v>n/a</v>
          </cell>
          <cell r="K218" t="str">
            <v>F4</v>
          </cell>
          <cell r="L218" t="str">
            <v>Kontrola všech editovatelných položek na definovaný datový typ</v>
          </cell>
          <cell r="M218" t="str">
            <v>individuální dle konkrétního atributu</v>
          </cell>
          <cell r="N218" t="str">
            <v>nová</v>
          </cell>
          <cell r="P218" t="str">
            <v>NE</v>
          </cell>
          <cell r="R218" t="str">
            <v>1.4.1.2.1</v>
          </cell>
        </row>
        <row r="219">
          <cell r="I219" t="str">
            <v>cJMHZ</v>
          </cell>
          <cell r="J219" t="str">
            <v>nepropustná</v>
          </cell>
          <cell r="K219" t="str">
            <v>F5</v>
          </cell>
          <cell r="L219" t="str">
            <v>Pro každý druh činnosti (10239) musí být použit odpovídající typ individuálního formuláře, určený příslušným XSD schématem:
 1) 1 až 9 s příznakem (10502) = "žádné"; 15; 16; A až J; T až ZC: formBezPriznaku.xsd
 2) M: formPestoun.xsd
 3) K,N,O,P,Q,R,S nebo 1 až 9 s příznakem (10502) = "pracovní vztah specifické skupiny": formCinnostKS.xsd
 4) 1 až 9 s příznakem (10502) = "výkon trestu odnětí svobody": formVezen.xsd
 5) 10: formOzpTpp.xsd
 6) 11, 13 ,14: formJinyPrijem.xsd
 7) 12: formMezinarodniPronajemSily.xsd
 8) pro odložený příjem musí platit, že atribut Typ Odloženého příjmu (10548) je vyplněn, odložený příjem je povoleno podávat všem výše uvedeným skupinám druhu činností kromě 10: formOdlozenyPrijem.xsd
---
10239 Druh činnosti
10502 Bližší určení pracovněprávního vztahu
10548 Typ Odloženého příjmu</v>
          </cell>
          <cell r="M219" t="str">
            <v>Typ individuálního formuláře (schéma XSD) neodpovídá druhu činnosti nebo odloženému příjmu.</v>
          </cell>
          <cell r="N219" t="str">
            <v>nová</v>
          </cell>
          <cell r="P219" t="str">
            <v>ANO</v>
          </cell>
          <cell r="R219" t="str">
            <v>1.4.1.4</v>
          </cell>
        </row>
        <row r="220">
          <cell r="I220" t="str">
            <v>DIS</v>
          </cell>
          <cell r="J220" t="str">
            <v>nepropustná</v>
          </cell>
          <cell r="K220" t="str">
            <v>F4</v>
          </cell>
          <cell r="L220" t="str">
            <v>V případě existence více záznamů ELDP nesmí dojít k překryvu období vymezených atributy platnosti od (10241) a platnosti do (10242), jednotlivé časové intervaly se nesmí překrývat ani v jednom kalendářním dni.
---
10241 Platnost kódu od
10242 Platnost kódu do</v>
          </cell>
          <cell r="M220" t="str">
            <v>Záznamy ELDP obsahují překrývající se období platnosti. Období platnosti jednotlivých záznamů se nesmí překrývat.</v>
          </cell>
          <cell r="N220" t="str">
            <v>nová</v>
          </cell>
          <cell r="P220" t="str">
            <v>NE</v>
          </cell>
          <cell r="R220" t="str">
            <v>1.4.1.5</v>
          </cell>
        </row>
        <row r="221">
          <cell r="I221" t="str">
            <v>DIS</v>
          </cell>
          <cell r="J221" t="str">
            <v>nepropustná</v>
          </cell>
          <cell r="K221" t="str">
            <v>F4</v>
          </cell>
          <cell r="L221" t="str">
            <v>V případě existence více záznamů pro průběh teoretické a praktické přípravy nesmí dojít k překryvu období vymezených atributy datum od (10263) a datum do (10264), jednotlivé časové intervaly se nesmí překrývat ani v jednom kalendářním dni.
---
10263 Datum od
10264 Datum do</v>
          </cell>
          <cell r="M221" t="str">
            <v>U více záznamů o průběhu teoretické a praktické přípravy byl zjištěn překryv období. Jednotlivé časové intervaly nesmí mít žádný společný kalendářní den.</v>
          </cell>
          <cell r="N221" t="str">
            <v>nová</v>
          </cell>
          <cell r="P221" t="str">
            <v>NE</v>
          </cell>
          <cell r="R221" t="str">
            <v>1.4.1.5</v>
          </cell>
        </row>
        <row r="222">
          <cell r="I222" t="str">
            <v>DIS</v>
          </cell>
          <cell r="J222" t="str">
            <v>nepropustná</v>
          </cell>
          <cell r="K222" t="str">
            <v>F4</v>
          </cell>
          <cell r="L222" t="str">
            <v>V datovém scénáři pro odložený příjem (formOdlozenyPrijem.xsd) je v sekci ELDP &lt;form:eldpObdobi&gt; vyžadována jedinečnost kombinace měsíce (10537) a roku (10538).
---
10537 Měsíc, za který je hlášeno
10538 Rok, za který je hlášeno</v>
          </cell>
          <cell r="M222" t="str">
            <v>V sekci ELDP pro odložený příjem existuje více záznamů se stejnou kombinací měsíce a roku.</v>
          </cell>
          <cell r="N222" t="str">
            <v>nová</v>
          </cell>
          <cell r="P222" t="str">
            <v>NE</v>
          </cell>
          <cell r="R222" t="str">
            <v>1.4.1.5</v>
          </cell>
        </row>
        <row r="223">
          <cell r="I223" t="str">
            <v>cJMHZ</v>
          </cell>
          <cell r="J223" t="str">
            <v>nepropustná</v>
          </cell>
          <cell r="K223" t="str">
            <v>F5</v>
          </cell>
          <cell r="L223" t="str">
            <v>Nekritická obecná strukturální chyba validity dat, kdy je na vstupu uvedena hodnota, která není v souladu s očekávanou strukturou nebo pravidly datového modelu.</v>
          </cell>
          <cell r="M223" t="str">
            <v>Nekritická chyba datové integrity podání</v>
          </cell>
          <cell r="N223" t="str">
            <v>nová</v>
          </cell>
          <cell r="O223" t="str">
            <v>Nekritická obdoba kontroly č. 323</v>
          </cell>
          <cell r="P223" t="str">
            <v>NE</v>
          </cell>
          <cell r="R223" t="str">
            <v>1.4.1.2.1</v>
          </cell>
        </row>
        <row r="224">
          <cell r="I224" t="str">
            <v>cJMHZ</v>
          </cell>
          <cell r="J224" t="str">
            <v>nepropustná</v>
          </cell>
          <cell r="K224" t="str">
            <v>F5</v>
          </cell>
          <cell r="L224" t="str">
            <v xml:space="preserve">Pokud se nejedná o formulář Odloženého příjmu, musí platit, že v měsíci (10010) a roce (10011) byl PPV registrován alespoň jeden den.
 </v>
          </cell>
          <cell r="M224" t="str">
            <v>Uvedený pracovněprávní vztah nebyl v daném období registrován, je možné podat pouze formulář pro odložený příjem.</v>
          </cell>
          <cell r="N224" t="str">
            <v>nová</v>
          </cell>
          <cell r="O224" t="str">
            <v>Na ePortálu bude řešeno formou automatického výběru konkrétních PPV pro zadané období hlášení (měsíc, rok)</v>
          </cell>
          <cell r="P224" t="str">
            <v>NE</v>
          </cell>
          <cell r="R224" t="str">
            <v>1.4.1.5</v>
          </cell>
        </row>
        <row r="225">
          <cell r="I225" t="str">
            <v>DIS</v>
          </cell>
          <cell r="J225" t="str">
            <v>nepropustná</v>
          </cell>
          <cell r="K225" t="str">
            <v>F4</v>
          </cell>
          <cell r="L225" t="str">
            <v>Období, za které lze uplatňovat odložený příjem v rámci JMHZ, nesmí být starší než 01 (10537), 2026 (10538).
Pak tedy platí, že období (10538, 10537) je rovno nebo pozdější než 01/2026.
---
10537 Měsíc, za který je hlášeno
10538 Rok, za který je hlášeno</v>
          </cell>
          <cell r="M225" t="str">
            <v>Odložený příjem lze uplatnit pouze za období 01/2026 a pozdější.</v>
          </cell>
          <cell r="N225" t="str">
            <v>nová</v>
          </cell>
          <cell r="P225" t="str">
            <v>NE</v>
          </cell>
          <cell r="R225" t="str">
            <v>draft</v>
          </cell>
        </row>
        <row r="226">
          <cell r="I226" t="str">
            <v>DIS</v>
          </cell>
          <cell r="J226" t="str">
            <v>nepropustná</v>
          </cell>
          <cell r="K226" t="str">
            <v>F4</v>
          </cell>
          <cell r="L226" t="str">
            <v>Pokud typ odloženého přijmu atribut (10548) nabývá hodnot:
a) pak pro typy odloženého příjmu 1, 4 nebo 5 platí, že atributy (10537), (10538) nesmí nabývat hodnot,
b) pro ostatní typy odloženého příjmu platí: (10537, 10538) &lt; (10010, 10011), tedy období odloženého příjmu je před rozhodným obdobím.
---
10010 Měsíc
10011 Rok
10537 Měsíc, za který je hlášeno
10538 Rok, za který je hlášeno
10548 Typ Odloženého příjmu</v>
          </cell>
          <cell r="M226" t="str">
            <v>Období odloženého příjmu musí být před rozhodným obdobím, za které je měsíční hlášení podáváno.</v>
          </cell>
          <cell r="N226" t="str">
            <v>nová</v>
          </cell>
          <cell r="P226" t="str">
            <v>NE</v>
          </cell>
          <cell r="R226" t="str">
            <v>draft</v>
          </cell>
        </row>
        <row r="227">
          <cell r="I227" t="str">
            <v>DIS</v>
          </cell>
          <cell r="J227" t="str">
            <v>nepropustná</v>
          </cell>
          <cell r="K227" t="str">
            <v>F4</v>
          </cell>
          <cell r="L227" t="str">
            <v>Období, za které lze měsíční hlášení podat musí být 01 (10010), 2026 (10011) nebo pozdější.
Pak tedy platí, že období (10010, 10011) &gt;= 01/2026.
---
10010 Měsíc
10011 Rok</v>
          </cell>
          <cell r="M227" t="str">
            <v>Měsíční hlášení nelze podat za období před 01/2026.</v>
          </cell>
          <cell r="N227" t="str">
            <v>nová</v>
          </cell>
          <cell r="P227" t="str">
            <v>NE</v>
          </cell>
          <cell r="R227" t="str">
            <v>draft</v>
          </cell>
        </row>
      </sheetData>
      <sheetData sheetId="2"/>
      <sheetData sheetId="3"/>
      <sheetData sheetId="4"/>
      <sheetData sheetId="5"/>
      <sheetData sheetId="6"/>
      <sheetData sheetId="7"/>
      <sheetData sheetId="8"/>
      <sheetData sheetId="9"/>
      <sheetData sheetId="10"/>
      <sheetData sheetId="11"/>
    </sheetDataSet>
  </externalBook>
</externalLink>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Public View MH" id="{DA6DF910-C8B4-4F72-8558-C1D80DD436A1}">
    <nsvFilter filterId="{946D7868-31C2-4396-83C2-CF6241E95F9B}" ref="A1:N205" tableId="0"/>
  </namedSheetView>
  <namedSheetView name="Zobrazit 1" id="{7ACCF990-BA90-4655-96D2-6DA8549A5AB2}">
    <nsvFilter filterId="{946D7868-31C2-4396-83C2-CF6241E95F9B}" ref="A1:N205" tableId="0"/>
  </namedSheetView>
</namedSheetViews>
</file>

<file path=xl/persons/person.xml><?xml version="1.0" encoding="utf-8"?>
<personList xmlns="http://schemas.microsoft.com/office/spreadsheetml/2018/threadedcomments" xmlns:x="http://schemas.openxmlformats.org/spreadsheetml/2006/main">
  <person displayName="Myslivcová Pavla Ing. (Ext)" id="{1DE027B0-EC3E-4D04-9CF5-3C2EEE8019E3}" userId="S::e-pavla.myslivcova@mpsv.cz::e6074576-26b2-4a25-a41f-231f1424f4bf" providerId="AD"/>
</personList>
</file>

<file path=xl/theme/theme1.xml><?xml version="1.0" encoding="utf-8"?>
<a:theme xmlns:a="http://schemas.openxmlformats.org/drawingml/2006/main" name="Motiv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3" dT="2025-03-13T15:50:19.48" personId="{1DE027B0-EC3E-4D04-9CF5-3C2EEE8019E3}" id="{05CC11B1-901D-4383-9256-5A30FD5F983B}">
    <text>Nemusí být zřejmé, že se jedná o konkrétní podání JMHZ</text>
  </threadedComment>
  <threadedComment ref="C4" dT="2025-03-13T15:50:23.56" personId="{1DE027B0-EC3E-4D04-9CF5-3C2EEE8019E3}" id="{DB1B8D52-0FD1-4A79-9B6B-2A82974ABD99}">
    <text>Nemusí být zřejmé, že se jedná o konkrétní podání JMHZ</text>
  </threadedComment>
  <threadedComment ref="C5" dT="2025-03-13T15:50:27.88" personId="{1DE027B0-EC3E-4D04-9CF5-3C2EEE8019E3}" id="{86962566-7E0C-4AC3-AF1A-6FE0275FE826}">
    <text>Nemusí být zřejmé, že se jedná o konkrétní podání JMHZ</text>
  </threadedComment>
  <threadedComment ref="C6" dT="2025-03-13T15:49:00.66" personId="{1DE027B0-EC3E-4D04-9CF5-3C2EEE8019E3}" id="{82759D02-8CF3-4C98-93E1-772FCB81CFE5}">
    <text>DIS zašle informaci o zamítnutí podání do cJMHZ</text>
  </threadedComment>
  <threadedComment ref="C7" dT="2025-03-13T15:49:15.08" personId="{1DE027B0-EC3E-4D04-9CF5-3C2EEE8019E3}" id="{DDC94635-A053-4644-B49F-239332D7C52A}">
    <text>DIS zašle informaci o zamítnutí podání do cJMHZ</text>
  </threadedComment>
  <threadedComment ref="C8" dT="2025-03-13T15:49:20.00" personId="{1DE027B0-EC3E-4D04-9CF5-3C2EEE8019E3}" id="{345D0349-8378-45C4-9523-FFEF89EE1CB5}">
    <text>DIS zašle informaci o zamítnutí podání do cJMHZ</text>
  </threadedComment>
  <threadedComment ref="C9" dT="2025-03-13T15:49:24.94" personId="{1DE027B0-EC3E-4D04-9CF5-3C2EEE8019E3}" id="{695177AC-7C82-4958-8F07-BFDDFF25DF40}">
    <text>DIS zašle informaci o zamítnutí podání do cJMHZ</text>
  </threadedComment>
  <threadedComment ref="C10" dT="2025-03-13T15:49:29.97" personId="{1DE027B0-EC3E-4D04-9CF5-3C2EEE8019E3}" id="{EE28866A-C11A-442B-95C0-CF58B4B62E12}">
    <text>DIS zašle informaci o zamítnutí podání do cJMHZ</text>
  </threadedComment>
</ThreadedComment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apl2.czso.cz/iSMS/cisdet.jsp?kodcis=43" TargetMode="External"/><Relationship Id="rId7" Type="http://schemas.microsoft.com/office/2019/04/relationships/namedSheetView" Target="../namedSheetViews/namedSheetView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microsoft.com/office/2017/10/relationships/threadedComment" Target="../threadedComments/threadedComment1.xml"/><Relationship Id="rId5" Type="http://schemas.openxmlformats.org/officeDocument/2006/relationships/comments" Target="../comments2.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C1D40-01C8-443E-A482-7A98D8E26E25}">
  <sheetPr codeName="Sheet1"/>
  <dimension ref="A6:A10"/>
  <sheetViews>
    <sheetView workbookViewId="0">
      <selection activeCell="A9" sqref="A9"/>
    </sheetView>
  </sheetViews>
  <sheetFormatPr defaultRowHeight="15" x14ac:dyDescent="0.25"/>
  <cols>
    <col min="1" max="1" width="107.5703125" customWidth="1"/>
  </cols>
  <sheetData>
    <row r="6" spans="1:1" ht="48" customHeight="1" x14ac:dyDescent="0.3">
      <c r="A6" s="85" t="s">
        <v>0</v>
      </c>
    </row>
    <row r="7" spans="1:1" ht="41.25" customHeight="1" x14ac:dyDescent="0.3">
      <c r="A7" s="85" t="s">
        <v>1</v>
      </c>
    </row>
    <row r="8" spans="1:1" ht="41.25" customHeight="1" x14ac:dyDescent="0.3">
      <c r="A8" s="85" t="s">
        <v>1388</v>
      </c>
    </row>
    <row r="9" spans="1:1" ht="137.25" customHeight="1" x14ac:dyDescent="0.25">
      <c r="A9" s="86" t="s">
        <v>2</v>
      </c>
    </row>
    <row r="10" spans="1:1" x14ac:dyDescent="0.25">
      <c r="A10" s="86"/>
    </row>
  </sheetData>
  <customSheetViews>
    <customSheetView guid="{BF05D9F7-4996-425B-BF45-DC9D9D0E8E64}">
      <selection activeCell="A9" sqref="A9"/>
      <pageMargins left="0" right="0" top="0" bottom="0" header="0" footer="0"/>
    </customSheetView>
    <customSheetView guid="{136716DF-FEF0-4F54-8A57-D91898BF8FC0}">
      <selection activeCell="A9" sqref="A9"/>
      <pageMargins left="0" right="0" top="0" bottom="0" header="0" footer="0"/>
    </customSheetView>
  </customSheetViews>
  <pageMargins left="0.7" right="0.7" top="0.78740157499999996" bottom="0.78740157499999996"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D7868-31C2-4396-83C2-CF6241E95F9B}">
  <sheetPr codeName="Sheet2">
    <pageSetUpPr autoPageBreaks="0"/>
  </sheetPr>
  <dimension ref="A1:O205"/>
  <sheetViews>
    <sheetView tabSelected="1" zoomScaleNormal="100" workbookViewId="0">
      <pane ySplit="1" topLeftCell="A2" activePane="bottomLeft" state="frozen"/>
      <selection pane="bottomLeft" activeCell="A2" sqref="A2"/>
    </sheetView>
  </sheetViews>
  <sheetFormatPr defaultColWidth="8.5703125" defaultRowHeight="11.25" x14ac:dyDescent="0.25"/>
  <cols>
    <col min="1" max="1" width="13.28515625" style="63" customWidth="1"/>
    <col min="2" max="2" width="24.7109375" style="83" customWidth="1"/>
    <col min="3" max="3" width="8.5703125" style="63" customWidth="1"/>
    <col min="4" max="4" width="16.28515625" style="83" customWidth="1"/>
    <col min="5" max="5" width="17.42578125" style="63" customWidth="1"/>
    <col min="6" max="7" width="12.28515625" style="83" customWidth="1"/>
    <col min="8" max="8" width="11.140625" style="63" customWidth="1"/>
    <col min="9" max="9" width="12.42578125" style="63" customWidth="1"/>
    <col min="10" max="10" width="9.7109375" style="63" customWidth="1"/>
    <col min="11" max="11" width="65.42578125" style="83" customWidth="1"/>
    <col min="12" max="12" width="38" style="63" customWidth="1"/>
    <col min="13" max="13" width="8.42578125" style="63" customWidth="1"/>
    <col min="14" max="14" width="38" style="83" customWidth="1"/>
    <col min="15" max="16384" width="8.5703125" style="83"/>
  </cols>
  <sheetData>
    <row r="1" spans="1:14" ht="82.5" customHeight="1" x14ac:dyDescent="0.25">
      <c r="A1" s="108" t="s">
        <v>3</v>
      </c>
      <c r="B1" s="109" t="s">
        <v>4</v>
      </c>
      <c r="C1" s="108" t="s">
        <v>5</v>
      </c>
      <c r="D1" s="109" t="s">
        <v>6</v>
      </c>
      <c r="E1" s="108" t="s">
        <v>7</v>
      </c>
      <c r="F1" s="109" t="s">
        <v>8</v>
      </c>
      <c r="G1" s="109" t="s">
        <v>9</v>
      </c>
      <c r="H1" s="108" t="s">
        <v>10</v>
      </c>
      <c r="I1" s="108" t="s">
        <v>11</v>
      </c>
      <c r="J1" s="110" t="s">
        <v>12</v>
      </c>
      <c r="K1" s="109" t="s">
        <v>13</v>
      </c>
      <c r="L1" s="108" t="s">
        <v>14</v>
      </c>
      <c r="M1" s="108" t="s">
        <v>15</v>
      </c>
      <c r="N1" s="111" t="s">
        <v>16</v>
      </c>
    </row>
    <row r="2" spans="1:14" ht="70.5" customHeight="1" x14ac:dyDescent="0.25">
      <c r="A2" s="63">
        <v>1</v>
      </c>
      <c r="B2" s="83" t="s">
        <v>17</v>
      </c>
      <c r="C2" s="63" t="s">
        <v>18</v>
      </c>
      <c r="D2" s="83" t="s">
        <v>19</v>
      </c>
      <c r="E2" s="63" t="s">
        <v>20</v>
      </c>
      <c r="F2" s="83" t="s">
        <v>21</v>
      </c>
      <c r="G2" s="83" t="s">
        <v>22</v>
      </c>
      <c r="H2" s="87" t="s">
        <v>23</v>
      </c>
      <c r="I2" s="63" t="s">
        <v>22</v>
      </c>
      <c r="J2" s="63" t="s">
        <v>24</v>
      </c>
      <c r="K2" s="63" t="s">
        <v>25</v>
      </c>
      <c r="L2" s="63" t="s">
        <v>26</v>
      </c>
      <c r="M2" s="63" t="s">
        <v>27</v>
      </c>
    </row>
    <row r="3" spans="1:14" ht="69.75" customHeight="1" x14ac:dyDescent="0.25">
      <c r="A3" s="63">
        <v>3</v>
      </c>
      <c r="B3" s="83" t="s">
        <v>29</v>
      </c>
      <c r="C3" s="88" t="s">
        <v>30</v>
      </c>
      <c r="D3" s="83" t="s">
        <v>19</v>
      </c>
      <c r="E3" s="63" t="s">
        <v>31</v>
      </c>
      <c r="F3" s="83" t="s">
        <v>21</v>
      </c>
      <c r="G3" s="83" t="s">
        <v>32</v>
      </c>
      <c r="H3" s="87" t="s">
        <v>33</v>
      </c>
      <c r="I3" s="63" t="s">
        <v>32</v>
      </c>
      <c r="J3" s="63" t="s">
        <v>34</v>
      </c>
      <c r="K3" s="63" t="str">
        <f>"Sleva na pojistném (10032) (zaokrouhlená na celé koruny nahoru) = "&amp; 'Parametrické konstanty'!D6 &amp;" % úhrnu vyměřovacích základů zaměstnanců (10031).
---
10031 Úhrn vyměřovacích základů zaměstnanců
10032 Sleva na pojistném zaměstnavatele
"</f>
        <v xml:space="preserve">Sleva na pojistném (10032) (zaokrouhlená na celé koruny nahoru) = 5 % úhrnu vyměřovacích základů zaměstnanců (10031).
---
10031 Úhrn vyměřovacích základů zaměstnanců
10032 Sleva na pojistném zaměstnavatele
</v>
      </c>
      <c r="L3" s="63" t="s">
        <v>35</v>
      </c>
      <c r="M3" s="63" t="s">
        <v>36</v>
      </c>
      <c r="N3" s="63" t="s">
        <v>37</v>
      </c>
    </row>
    <row r="4" spans="1:14" ht="89.25" customHeight="1" x14ac:dyDescent="0.25">
      <c r="A4" s="63">
        <v>4</v>
      </c>
      <c r="B4" s="83" t="s">
        <v>38</v>
      </c>
      <c r="C4" s="88" t="s">
        <v>39</v>
      </c>
      <c r="D4" s="83" t="s">
        <v>19</v>
      </c>
      <c r="E4" s="63" t="s">
        <v>31</v>
      </c>
      <c r="F4" s="83" t="s">
        <v>21</v>
      </c>
      <c r="G4" s="83" t="s">
        <v>32</v>
      </c>
      <c r="H4" s="87" t="s">
        <v>33</v>
      </c>
      <c r="I4" s="63" t="s">
        <v>32</v>
      </c>
      <c r="J4" s="63" t="s">
        <v>34</v>
      </c>
      <c r="K4" s="63" t="s">
        <v>40</v>
      </c>
      <c r="L4" s="63" t="s">
        <v>41</v>
      </c>
      <c r="M4" s="63" t="s">
        <v>36</v>
      </c>
      <c r="N4" s="63" t="s">
        <v>37</v>
      </c>
    </row>
    <row r="5" spans="1:14" s="89" customFormat="1" ht="224.25" customHeight="1" x14ac:dyDescent="0.25">
      <c r="A5" s="63">
        <v>7</v>
      </c>
      <c r="B5" s="83" t="s">
        <v>42</v>
      </c>
      <c r="C5" s="63" t="s">
        <v>43</v>
      </c>
      <c r="D5" s="83" t="s">
        <v>19</v>
      </c>
      <c r="E5" s="63" t="s">
        <v>20</v>
      </c>
      <c r="F5" s="83" t="s">
        <v>21</v>
      </c>
      <c r="G5" s="83" t="s">
        <v>22</v>
      </c>
      <c r="H5" s="87" t="s">
        <v>23</v>
      </c>
      <c r="I5" s="63" t="s">
        <v>22</v>
      </c>
      <c r="J5" s="63" t="s">
        <v>24</v>
      </c>
      <c r="K5" s="83" t="s">
        <v>44</v>
      </c>
      <c r="L5" s="63" t="s">
        <v>45</v>
      </c>
      <c r="M5" s="63" t="s">
        <v>27</v>
      </c>
      <c r="N5" s="63" t="s">
        <v>46</v>
      </c>
    </row>
    <row r="6" spans="1:14" ht="117" customHeight="1" x14ac:dyDescent="0.25">
      <c r="A6" s="63">
        <v>8</v>
      </c>
      <c r="B6" s="83" t="s">
        <v>47</v>
      </c>
      <c r="C6" s="63" t="s">
        <v>48</v>
      </c>
      <c r="D6" s="83" t="s">
        <v>19</v>
      </c>
      <c r="E6" s="63" t="s">
        <v>31</v>
      </c>
      <c r="F6" s="83" t="s">
        <v>21</v>
      </c>
      <c r="G6" s="83" t="s">
        <v>32</v>
      </c>
      <c r="H6" s="87" t="s">
        <v>33</v>
      </c>
      <c r="I6" s="63" t="s">
        <v>32</v>
      </c>
      <c r="J6" s="63" t="s">
        <v>34</v>
      </c>
      <c r="K6" s="83" t="str">
        <f>"Pojistné za zaměstnavatele (10024) = " &amp; 'Parametrické konstanty'!D3 &amp; " * Úhrn vyměřovacích základů zaměstnanců (10023), kteří nevykonávají činnost v rizikovém zaměstnání nebo činnost zdravotnického záchranáře nebo člena jednotky HZS podniku a nevykonávají rizikové zaměstnání. Zaokrohluje se na celé koruny nahoru." &amp; CHAR(10) &amp;
"---" &amp; CHAR(10) &amp;
"10023 Úhrn vyměřovacích základů zaměstnanců, kteří nevykonávají činnost v rizikovém zaměstnání nebo nejsou zdravotnickými záchranáři nebo členy HZS podniku" &amp; CHAR(10) &amp;
"10024 Pojistné za zaměstnavatele u zaměstnanců, kteří nevykonávají činnost v rizikovém zaměstnání nebo nejsou zdravotnickými záchranáři nebo členy HZS podniku"</f>
        <v>Pojistné za zaměstnavatele (10024) = 0.248 * Úhrn vyměřovacích základů zaměstnanců (10023), kteří nevykonávají činnost v rizikovém zaměstnání nebo činnost zdravotnického záchranáře nebo člena jednotky HZS podniku a nevykonávají rizikové zaměstnání. Zaokrohluje se na celé koruny nahoru.
---
10023 Úhrn vyměřovacích základů zaměstnanců, kteří nevykonávají činnost v rizikovém zaměstnání nebo nejsou zdravotnickými záchranáři nebo členy HZS podniku
10024 Pojistné za zaměstnavatele u zaměstnanců, kteří nevykonávají činnost v rizikovém zaměstnání nebo nejsou zdravotnickými záchranáři nebo členy HZS podniku</v>
      </c>
      <c r="L6" s="63" t="s">
        <v>49</v>
      </c>
      <c r="M6" s="63" t="s">
        <v>27</v>
      </c>
      <c r="N6" s="63" t="s">
        <v>37</v>
      </c>
    </row>
    <row r="7" spans="1:14" s="89" customFormat="1" ht="90.75" customHeight="1" x14ac:dyDescent="0.25">
      <c r="A7" s="63">
        <v>9</v>
      </c>
      <c r="B7" s="83" t="s">
        <v>50</v>
      </c>
      <c r="C7" s="63" t="s">
        <v>51</v>
      </c>
      <c r="D7" s="83" t="s">
        <v>19</v>
      </c>
      <c r="E7" s="63" t="s">
        <v>20</v>
      </c>
      <c r="F7" s="83" t="s">
        <v>21</v>
      </c>
      <c r="G7" s="83" t="s">
        <v>22</v>
      </c>
      <c r="H7" s="87" t="s">
        <v>23</v>
      </c>
      <c r="I7" s="63" t="s">
        <v>22</v>
      </c>
      <c r="J7" s="63" t="s">
        <v>24</v>
      </c>
      <c r="K7" s="83" t="s">
        <v>52</v>
      </c>
      <c r="L7" s="63" t="s">
        <v>53</v>
      </c>
      <c r="M7" s="63" t="s">
        <v>27</v>
      </c>
      <c r="N7" s="83" t="s">
        <v>46</v>
      </c>
    </row>
    <row r="8" spans="1:14" ht="107.25" customHeight="1" x14ac:dyDescent="0.25">
      <c r="A8" s="63">
        <v>10</v>
      </c>
      <c r="B8" s="83" t="s">
        <v>54</v>
      </c>
      <c r="C8" s="63" t="s">
        <v>55</v>
      </c>
      <c r="D8" s="83" t="s">
        <v>19</v>
      </c>
      <c r="E8" s="63" t="s">
        <v>31</v>
      </c>
      <c r="F8" s="83" t="s">
        <v>21</v>
      </c>
      <c r="G8" s="83" t="s">
        <v>32</v>
      </c>
      <c r="H8" s="87" t="s">
        <v>33</v>
      </c>
      <c r="I8" s="63" t="s">
        <v>32</v>
      </c>
      <c r="J8" s="63" t="s">
        <v>34</v>
      </c>
      <c r="K8" s="83" t="str">
        <f>"Pojistné za zaměstnavatele (10026) = " &amp; 'Parametrické konstanty'!D4  &amp; " * Úhrn vyměřovacích základů zaměstnanců (10025), kteří jsou zdr. Záchranáři nebo členy HZS. Zaokrohluje se na celé koruny nahoru."&amp; CHAR(10) &amp;
"---" &amp; CHAR(10) &amp;
"10025 Úhrn vyměřovacích základů zaměstnanců, kteří jsou zdravotnickými záchranáři nebo členy HZS podniku" &amp; CHAR(10) &amp;
"10026 Pojistné za zaměstnavatele u zaměstnanců, kteří jsou zdravotnickými záchranáři nebo členy HZS podniku"</f>
        <v>Pojistné za zaměstnavatele (10026) = 0.298  * Úhrn vyměřovacích základů zaměstnanců (10025), kteří jsou zdr. Záchranáři nebo členy HZS. Zaokrohluje se na celé koruny nahoru.
---
10025 Úhrn vyměřovacích základů zaměstnanců, kteří jsou zdravotnickými záchranáři nebo členy HZS podniku
10026 Pojistné za zaměstnavatele u zaměstnanců, kteří jsou zdravotnickými záchranáři nebo členy HZS podniku</v>
      </c>
      <c r="L8" s="63" t="s">
        <v>56</v>
      </c>
      <c r="M8" s="63" t="s">
        <v>27</v>
      </c>
      <c r="N8" s="63" t="s">
        <v>37</v>
      </c>
    </row>
    <row r="9" spans="1:14" ht="106.5" customHeight="1" x14ac:dyDescent="0.25">
      <c r="A9" s="63">
        <v>11</v>
      </c>
      <c r="B9" s="83" t="s">
        <v>57</v>
      </c>
      <c r="C9" s="88" t="s">
        <v>58</v>
      </c>
      <c r="D9" s="83" t="s">
        <v>19</v>
      </c>
      <c r="E9" s="63" t="s">
        <v>31</v>
      </c>
      <c r="F9" s="83" t="s">
        <v>21</v>
      </c>
      <c r="G9" s="83" t="s">
        <v>32</v>
      </c>
      <c r="H9" s="87" t="s">
        <v>33</v>
      </c>
      <c r="I9" s="63" t="s">
        <v>32</v>
      </c>
      <c r="J9" s="63" t="s">
        <v>34</v>
      </c>
      <c r="K9" s="83" t="s">
        <v>59</v>
      </c>
      <c r="L9" s="63" t="s">
        <v>60</v>
      </c>
      <c r="M9" s="63" t="s">
        <v>27</v>
      </c>
      <c r="N9" s="63" t="s">
        <v>37</v>
      </c>
    </row>
    <row r="10" spans="1:14" s="89" customFormat="1" ht="94.5" customHeight="1" x14ac:dyDescent="0.25">
      <c r="A10" s="63">
        <v>12</v>
      </c>
      <c r="B10" s="83" t="s">
        <v>61</v>
      </c>
      <c r="C10" s="63" t="s">
        <v>1379</v>
      </c>
      <c r="D10" s="83" t="s">
        <v>19</v>
      </c>
      <c r="E10" s="63" t="s">
        <v>20</v>
      </c>
      <c r="F10" s="83" t="s">
        <v>21</v>
      </c>
      <c r="G10" s="83" t="s">
        <v>22</v>
      </c>
      <c r="H10" s="87" t="s">
        <v>23</v>
      </c>
      <c r="I10" s="63" t="s">
        <v>22</v>
      </c>
      <c r="J10" s="63" t="s">
        <v>24</v>
      </c>
      <c r="K10" s="63" t="s">
        <v>1431</v>
      </c>
      <c r="L10" s="63" t="s">
        <v>62</v>
      </c>
      <c r="M10" s="63" t="s">
        <v>27</v>
      </c>
      <c r="N10" s="83"/>
    </row>
    <row r="11" spans="1:14" ht="83.25" customHeight="1" x14ac:dyDescent="0.25">
      <c r="A11" s="63">
        <v>13</v>
      </c>
      <c r="B11" s="83" t="s">
        <v>64</v>
      </c>
      <c r="C11" s="88" t="s">
        <v>65</v>
      </c>
      <c r="D11" s="83" t="s">
        <v>19</v>
      </c>
      <c r="E11" s="63" t="s">
        <v>31</v>
      </c>
      <c r="F11" s="83" t="s">
        <v>21</v>
      </c>
      <c r="G11" s="83" t="s">
        <v>32</v>
      </c>
      <c r="H11" s="87" t="s">
        <v>33</v>
      </c>
      <c r="I11" s="63" t="s">
        <v>32</v>
      </c>
      <c r="J11" s="63" t="s">
        <v>34</v>
      </c>
      <c r="K11" s="83" t="s">
        <v>66</v>
      </c>
      <c r="L11" s="63" t="s">
        <v>67</v>
      </c>
      <c r="M11" s="63" t="s">
        <v>27</v>
      </c>
      <c r="N11" s="63" t="s">
        <v>37</v>
      </c>
    </row>
    <row r="12" spans="1:14" s="89" customFormat="1" ht="140.25" customHeight="1" x14ac:dyDescent="0.25">
      <c r="A12" s="63">
        <v>15</v>
      </c>
      <c r="B12" s="83" t="s">
        <v>68</v>
      </c>
      <c r="C12" s="63" t="s">
        <v>69</v>
      </c>
      <c r="D12" s="83" t="s">
        <v>70</v>
      </c>
      <c r="E12" s="63" t="s">
        <v>71</v>
      </c>
      <c r="F12" s="83" t="s">
        <v>21</v>
      </c>
      <c r="G12" s="83" t="s">
        <v>32</v>
      </c>
      <c r="H12" s="87" t="s">
        <v>23</v>
      </c>
      <c r="I12" s="63" t="s">
        <v>22</v>
      </c>
      <c r="J12" s="63" t="s">
        <v>24</v>
      </c>
      <c r="K12" s="83" t="str">
        <f>"Platí jen pro pracovní nebo služební poměr tedy:
pro pracovní poměr (10239) je 1 až 9 nebo 
pro služební poměr (10249) kód začíná 13, pak platí že,
počet odpracovaných hodin (10268) musí být &lt;= " &amp; 'Parametrické konstanty'!D11 &amp; ".
---
10239 Druh činnosti
10268 Počet odpracovaných hodin
10249 Postavení v zaměstnání
"</f>
        <v xml:space="preserve">Platí jen pro pracovní nebo služební poměr tedy:
pro pracovní poměr (10239) je 1 až 9 nebo 
pro služební poměr (10249) kód začíná 13, pak platí že,
počet odpracovaných hodin (10268) musí být &lt;= 240.
---
10239 Druh činnosti
10268 Počet odpracovaných hodin
10249 Postavení v zaměstnání
</v>
      </c>
      <c r="L12" s="63" t="s">
        <v>72</v>
      </c>
      <c r="M12" s="63" t="s">
        <v>27</v>
      </c>
      <c r="N12" s="63" t="s">
        <v>73</v>
      </c>
    </row>
    <row r="13" spans="1:14" ht="58.5" customHeight="1" x14ac:dyDescent="0.25">
      <c r="A13" s="63">
        <v>20</v>
      </c>
      <c r="B13" s="83" t="s">
        <v>74</v>
      </c>
      <c r="C13" s="63" t="s">
        <v>75</v>
      </c>
      <c r="D13" s="83" t="s">
        <v>70</v>
      </c>
      <c r="E13" s="63" t="s">
        <v>71</v>
      </c>
      <c r="F13" s="83" t="s">
        <v>21</v>
      </c>
      <c r="G13" s="83" t="s">
        <v>32</v>
      </c>
      <c r="H13" s="87" t="s">
        <v>33</v>
      </c>
      <c r="I13" s="63" t="s">
        <v>32</v>
      </c>
      <c r="J13" s="63" t="s">
        <v>34</v>
      </c>
      <c r="K13" s="83" t="s">
        <v>76</v>
      </c>
      <c r="L13" s="63" t="s">
        <v>77</v>
      </c>
      <c r="M13" s="63" t="s">
        <v>27</v>
      </c>
    </row>
    <row r="14" spans="1:14" ht="69" customHeight="1" x14ac:dyDescent="0.25">
      <c r="A14" s="63">
        <v>23</v>
      </c>
      <c r="B14" s="83" t="s">
        <v>78</v>
      </c>
      <c r="C14" s="63" t="s">
        <v>79</v>
      </c>
      <c r="D14" s="83" t="s">
        <v>70</v>
      </c>
      <c r="E14" s="63" t="s">
        <v>71</v>
      </c>
      <c r="F14" s="83" t="s">
        <v>21</v>
      </c>
      <c r="G14" s="83" t="s">
        <v>32</v>
      </c>
      <c r="H14" s="87" t="s">
        <v>33</v>
      </c>
      <c r="I14" s="63" t="s">
        <v>32</v>
      </c>
      <c r="J14" s="63" t="s">
        <v>34</v>
      </c>
      <c r="K14" s="83" t="s">
        <v>80</v>
      </c>
      <c r="L14" s="63" t="s">
        <v>81</v>
      </c>
      <c r="M14" s="63" t="s">
        <v>27</v>
      </c>
    </row>
    <row r="15" spans="1:14" ht="161.25" customHeight="1" x14ac:dyDescent="0.25">
      <c r="A15" s="63">
        <v>28</v>
      </c>
      <c r="B15" s="83" t="s">
        <v>82</v>
      </c>
      <c r="C15" s="63" t="s">
        <v>1422</v>
      </c>
      <c r="D15" s="83" t="s">
        <v>83</v>
      </c>
      <c r="E15" s="63" t="s">
        <v>71</v>
      </c>
      <c r="F15" s="83" t="s">
        <v>21</v>
      </c>
      <c r="G15" s="83" t="s">
        <v>32</v>
      </c>
      <c r="H15" s="87" t="s">
        <v>33</v>
      </c>
      <c r="I15" s="63" t="s">
        <v>32</v>
      </c>
      <c r="J15" s="63" t="s">
        <v>34</v>
      </c>
      <c r="K15" s="83" t="s">
        <v>1423</v>
      </c>
      <c r="L15" s="63" t="s">
        <v>84</v>
      </c>
      <c r="M15" s="63" t="s">
        <v>27</v>
      </c>
      <c r="N15" s="63" t="s">
        <v>85</v>
      </c>
    </row>
    <row r="16" spans="1:14" ht="114.75" customHeight="1" x14ac:dyDescent="0.25">
      <c r="A16" s="63">
        <v>29</v>
      </c>
      <c r="B16" s="83" t="s">
        <v>86</v>
      </c>
      <c r="C16" s="63" t="s">
        <v>87</v>
      </c>
      <c r="D16" s="83" t="s">
        <v>83</v>
      </c>
      <c r="E16" s="63" t="s">
        <v>71</v>
      </c>
      <c r="F16" s="83" t="s">
        <v>21</v>
      </c>
      <c r="G16" s="83" t="s">
        <v>32</v>
      </c>
      <c r="H16" s="87" t="s">
        <v>33</v>
      </c>
      <c r="I16" s="63" t="s">
        <v>32</v>
      </c>
      <c r="J16" s="63" t="s">
        <v>34</v>
      </c>
      <c r="K16" s="83" t="s">
        <v>88</v>
      </c>
      <c r="L16" s="63" t="s">
        <v>89</v>
      </c>
      <c r="M16" s="63" t="s">
        <v>27</v>
      </c>
      <c r="N16" s="63" t="s">
        <v>85</v>
      </c>
    </row>
    <row r="17" spans="1:14" ht="97.5" customHeight="1" x14ac:dyDescent="0.25">
      <c r="A17" s="63">
        <v>34</v>
      </c>
      <c r="B17" s="83" t="s">
        <v>94</v>
      </c>
      <c r="C17" s="63" t="s">
        <v>95</v>
      </c>
      <c r="D17" s="83" t="s">
        <v>83</v>
      </c>
      <c r="E17" s="63" t="s">
        <v>71</v>
      </c>
      <c r="F17" s="83" t="s">
        <v>21</v>
      </c>
      <c r="G17" s="83" t="s">
        <v>32</v>
      </c>
      <c r="H17" s="87" t="s">
        <v>33</v>
      </c>
      <c r="I17" s="63" t="s">
        <v>32</v>
      </c>
      <c r="J17" s="63" t="s">
        <v>34</v>
      </c>
      <c r="K17" s="83" t="s">
        <v>96</v>
      </c>
      <c r="L17" s="63" t="s">
        <v>1424</v>
      </c>
      <c r="M17" s="63" t="s">
        <v>27</v>
      </c>
    </row>
    <row r="18" spans="1:14" s="89" customFormat="1" ht="94.5" customHeight="1" x14ac:dyDescent="0.25">
      <c r="A18" s="63">
        <v>35</v>
      </c>
      <c r="B18" s="83" t="s">
        <v>97</v>
      </c>
      <c r="C18" s="63" t="s">
        <v>98</v>
      </c>
      <c r="D18" s="83" t="s">
        <v>83</v>
      </c>
      <c r="E18" s="63" t="s">
        <v>71</v>
      </c>
      <c r="F18" s="83" t="s">
        <v>21</v>
      </c>
      <c r="G18" s="83" t="s">
        <v>32</v>
      </c>
      <c r="H18" s="87" t="s">
        <v>33</v>
      </c>
      <c r="I18" s="63" t="s">
        <v>32</v>
      </c>
      <c r="J18" s="63" t="s">
        <v>34</v>
      </c>
      <c r="K18" s="83" t="s">
        <v>99</v>
      </c>
      <c r="L18" s="63" t="s">
        <v>100</v>
      </c>
      <c r="M18" s="63" t="s">
        <v>27</v>
      </c>
      <c r="N18" s="63" t="s">
        <v>85</v>
      </c>
    </row>
    <row r="19" spans="1:14" ht="69.75" customHeight="1" x14ac:dyDescent="0.25">
      <c r="A19" s="63">
        <v>36</v>
      </c>
      <c r="B19" s="83" t="s">
        <v>102</v>
      </c>
      <c r="C19" s="63" t="s">
        <v>103</v>
      </c>
      <c r="D19" s="83" t="s">
        <v>83</v>
      </c>
      <c r="E19" s="63" t="s">
        <v>71</v>
      </c>
      <c r="F19" s="83" t="s">
        <v>21</v>
      </c>
      <c r="G19" s="83" t="s">
        <v>32</v>
      </c>
      <c r="H19" s="87" t="s">
        <v>33</v>
      </c>
      <c r="I19" s="63" t="s">
        <v>32</v>
      </c>
      <c r="J19" s="63" t="s">
        <v>34</v>
      </c>
      <c r="K19" s="83" t="s">
        <v>104</v>
      </c>
      <c r="L19" s="63" t="s">
        <v>105</v>
      </c>
      <c r="M19" s="63" t="s">
        <v>27</v>
      </c>
    </row>
    <row r="20" spans="1:14" ht="55.5" customHeight="1" x14ac:dyDescent="0.25">
      <c r="A20" s="63">
        <v>37</v>
      </c>
      <c r="B20" s="83" t="s">
        <v>106</v>
      </c>
      <c r="C20" s="63">
        <v>10051</v>
      </c>
      <c r="D20" s="83" t="s">
        <v>107</v>
      </c>
      <c r="E20" s="63" t="s">
        <v>71</v>
      </c>
      <c r="F20" s="83" t="s">
        <v>21</v>
      </c>
      <c r="G20" s="83" t="s">
        <v>32</v>
      </c>
      <c r="H20" s="87" t="s">
        <v>33</v>
      </c>
      <c r="I20" s="63" t="s">
        <v>32</v>
      </c>
      <c r="J20" s="63" t="s">
        <v>34</v>
      </c>
      <c r="K20" s="83" t="s">
        <v>108</v>
      </c>
      <c r="L20" s="63" t="s">
        <v>109</v>
      </c>
      <c r="M20" s="63" t="s">
        <v>27</v>
      </c>
    </row>
    <row r="21" spans="1:14" ht="93.75" customHeight="1" x14ac:dyDescent="0.25">
      <c r="A21" s="63">
        <v>42</v>
      </c>
      <c r="B21" s="83" t="s">
        <v>110</v>
      </c>
      <c r="C21" s="63" t="s">
        <v>111</v>
      </c>
      <c r="D21" s="83" t="s">
        <v>112</v>
      </c>
      <c r="E21" s="63" t="s">
        <v>71</v>
      </c>
      <c r="F21" s="83" t="s">
        <v>21</v>
      </c>
      <c r="G21" s="83" t="s">
        <v>32</v>
      </c>
      <c r="H21" s="87" t="s">
        <v>23</v>
      </c>
      <c r="I21" s="63" t="s">
        <v>32</v>
      </c>
      <c r="J21" s="63" t="s">
        <v>24</v>
      </c>
      <c r="K21" s="83" t="s">
        <v>113</v>
      </c>
      <c r="L21" s="63" t="s">
        <v>114</v>
      </c>
      <c r="M21" s="63" t="s">
        <v>27</v>
      </c>
      <c r="N21" s="83" t="s">
        <v>115</v>
      </c>
    </row>
    <row r="22" spans="1:14" ht="78.75" customHeight="1" x14ac:dyDescent="0.25">
      <c r="A22" s="63">
        <v>43</v>
      </c>
      <c r="B22" s="83" t="s">
        <v>117</v>
      </c>
      <c r="C22" s="63" t="s">
        <v>118</v>
      </c>
      <c r="D22" s="83" t="s">
        <v>119</v>
      </c>
      <c r="E22" s="63" t="s">
        <v>71</v>
      </c>
      <c r="F22" s="83" t="s">
        <v>21</v>
      </c>
      <c r="G22" s="83" t="s">
        <v>32</v>
      </c>
      <c r="H22" s="87" t="s">
        <v>33</v>
      </c>
      <c r="I22" s="63" t="s">
        <v>32</v>
      </c>
      <c r="J22" s="63" t="s">
        <v>34</v>
      </c>
      <c r="K22" s="83" t="s">
        <v>120</v>
      </c>
      <c r="L22" s="63" t="s">
        <v>121</v>
      </c>
      <c r="M22" s="63" t="s">
        <v>27</v>
      </c>
    </row>
    <row r="23" spans="1:14" ht="78" customHeight="1" x14ac:dyDescent="0.25">
      <c r="A23" s="63">
        <v>44</v>
      </c>
      <c r="B23" s="83" t="s">
        <v>122</v>
      </c>
      <c r="C23" s="63" t="s">
        <v>123</v>
      </c>
      <c r="D23" s="83" t="s">
        <v>119</v>
      </c>
      <c r="E23" s="63" t="s">
        <v>71</v>
      </c>
      <c r="F23" s="83" t="s">
        <v>21</v>
      </c>
      <c r="G23" s="83" t="s">
        <v>32</v>
      </c>
      <c r="H23" s="87" t="s">
        <v>33</v>
      </c>
      <c r="I23" s="63" t="s">
        <v>32</v>
      </c>
      <c r="J23" s="63" t="s">
        <v>34</v>
      </c>
      <c r="K23" s="83" t="s">
        <v>124</v>
      </c>
      <c r="L23" s="63" t="s">
        <v>125</v>
      </c>
      <c r="M23" s="63" t="s">
        <v>27</v>
      </c>
    </row>
    <row r="24" spans="1:14" ht="45" customHeight="1" x14ac:dyDescent="0.25">
      <c r="A24" s="63">
        <v>45</v>
      </c>
      <c r="B24" s="83" t="s">
        <v>126</v>
      </c>
      <c r="C24" s="63">
        <v>10373</v>
      </c>
      <c r="D24" s="83" t="s">
        <v>119</v>
      </c>
      <c r="E24" s="63" t="s">
        <v>71</v>
      </c>
      <c r="F24" s="83" t="s">
        <v>21</v>
      </c>
      <c r="G24" s="83" t="s">
        <v>32</v>
      </c>
      <c r="H24" s="87" t="s">
        <v>33</v>
      </c>
      <c r="I24" s="63" t="s">
        <v>32</v>
      </c>
      <c r="J24" s="63" t="s">
        <v>34</v>
      </c>
      <c r="K24" s="83" t="str">
        <f>"(10373) musí být nejvýše "&amp; ('Parametrické konstanty'!D12) &amp;" hodin
---
10373 Rozsah kratší pracovní/služební doby
"</f>
        <v xml:space="preserve">(10373) musí být nejvýše 30 hodin
---
10373 Rozsah kratší pracovní/služební doby
</v>
      </c>
      <c r="L24" s="63" t="s">
        <v>127</v>
      </c>
      <c r="M24" s="63" t="s">
        <v>36</v>
      </c>
    </row>
    <row r="25" spans="1:14" s="89" customFormat="1" ht="46.5" customHeight="1" x14ac:dyDescent="0.25">
      <c r="A25" s="63">
        <v>50</v>
      </c>
      <c r="B25" s="83" t="s">
        <v>128</v>
      </c>
      <c r="C25" s="88">
        <v>10245</v>
      </c>
      <c r="D25" s="83" t="s">
        <v>119</v>
      </c>
      <c r="E25" s="63" t="s">
        <v>71</v>
      </c>
      <c r="F25" s="83" t="s">
        <v>21</v>
      </c>
      <c r="G25" s="83" t="s">
        <v>32</v>
      </c>
      <c r="H25" s="87" t="s">
        <v>33</v>
      </c>
      <c r="I25" s="63" t="s">
        <v>32</v>
      </c>
      <c r="J25" s="63" t="s">
        <v>34</v>
      </c>
      <c r="K25" s="83" t="s">
        <v>129</v>
      </c>
      <c r="L25" s="63" t="s">
        <v>130</v>
      </c>
      <c r="M25" s="63" t="s">
        <v>27</v>
      </c>
      <c r="N25" s="63" t="s">
        <v>131</v>
      </c>
    </row>
    <row r="26" spans="1:14" ht="68.25" customHeight="1" x14ac:dyDescent="0.25">
      <c r="A26" s="63">
        <v>56</v>
      </c>
      <c r="B26" s="83" t="s">
        <v>132</v>
      </c>
      <c r="C26" s="63" t="s">
        <v>133</v>
      </c>
      <c r="D26" s="83" t="s">
        <v>70</v>
      </c>
      <c r="E26" s="63" t="s">
        <v>71</v>
      </c>
      <c r="F26" s="83" t="s">
        <v>21</v>
      </c>
      <c r="G26" s="83" t="s">
        <v>32</v>
      </c>
      <c r="H26" s="87" t="s">
        <v>33</v>
      </c>
      <c r="I26" s="63" t="s">
        <v>32</v>
      </c>
      <c r="J26" s="63" t="s">
        <v>34</v>
      </c>
      <c r="K26" s="83" t="s">
        <v>134</v>
      </c>
      <c r="L26" s="63" t="s">
        <v>135</v>
      </c>
      <c r="M26" s="63" t="s">
        <v>27</v>
      </c>
    </row>
    <row r="27" spans="1:14" ht="78.75" x14ac:dyDescent="0.25">
      <c r="A27" s="63">
        <v>57</v>
      </c>
      <c r="B27" s="83" t="s">
        <v>136</v>
      </c>
      <c r="C27" s="63" t="s">
        <v>137</v>
      </c>
      <c r="D27" s="83" t="s">
        <v>70</v>
      </c>
      <c r="E27" s="63" t="s">
        <v>71</v>
      </c>
      <c r="F27" s="83" t="s">
        <v>21</v>
      </c>
      <c r="G27" s="83" t="s">
        <v>32</v>
      </c>
      <c r="H27" s="87" t="s">
        <v>33</v>
      </c>
      <c r="I27" s="63" t="s">
        <v>32</v>
      </c>
      <c r="J27" s="63" t="s">
        <v>34</v>
      </c>
      <c r="K27" s="83" t="s">
        <v>138</v>
      </c>
      <c r="L27" s="63" t="s">
        <v>139</v>
      </c>
      <c r="M27" s="63" t="s">
        <v>27</v>
      </c>
    </row>
    <row r="28" spans="1:14" ht="133.5" customHeight="1" x14ac:dyDescent="0.25">
      <c r="A28" s="63">
        <v>58</v>
      </c>
      <c r="B28" s="83" t="s">
        <v>140</v>
      </c>
      <c r="C28" s="63" t="s">
        <v>141</v>
      </c>
      <c r="D28" s="83" t="s">
        <v>119</v>
      </c>
      <c r="E28" s="63" t="s">
        <v>71</v>
      </c>
      <c r="F28" s="83" t="s">
        <v>21</v>
      </c>
      <c r="G28" s="83" t="s">
        <v>32</v>
      </c>
      <c r="H28" s="87" t="s">
        <v>33</v>
      </c>
      <c r="I28" s="63" t="s">
        <v>32</v>
      </c>
      <c r="J28" s="63" t="s">
        <v>34</v>
      </c>
      <c r="K28" s="83" t="s">
        <v>142</v>
      </c>
      <c r="L28" s="63" t="s">
        <v>143</v>
      </c>
      <c r="M28" s="63" t="s">
        <v>27</v>
      </c>
    </row>
    <row r="29" spans="1:14" s="89" customFormat="1" ht="331.5" customHeight="1" x14ac:dyDescent="0.25">
      <c r="A29" s="63">
        <v>59</v>
      </c>
      <c r="B29" s="83" t="s">
        <v>144</v>
      </c>
      <c r="C29" s="63" t="s">
        <v>1427</v>
      </c>
      <c r="D29" s="83" t="s">
        <v>119</v>
      </c>
      <c r="E29" s="63" t="s">
        <v>71</v>
      </c>
      <c r="F29" s="83" t="s">
        <v>21</v>
      </c>
      <c r="G29" s="83" t="s">
        <v>32</v>
      </c>
      <c r="H29" s="87" t="s">
        <v>33</v>
      </c>
      <c r="I29" s="63" t="s">
        <v>32</v>
      </c>
      <c r="J29" s="63" t="s">
        <v>34</v>
      </c>
      <c r="K29" s="90" t="s">
        <v>1428</v>
      </c>
      <c r="L29" s="63" t="s">
        <v>145</v>
      </c>
      <c r="M29" s="63" t="s">
        <v>27</v>
      </c>
      <c r="N29" s="63" t="s">
        <v>146</v>
      </c>
    </row>
    <row r="30" spans="1:14" ht="69.75" customHeight="1" x14ac:dyDescent="0.25">
      <c r="A30" s="63">
        <v>60</v>
      </c>
      <c r="B30" s="83" t="s">
        <v>147</v>
      </c>
      <c r="C30" s="63" t="s">
        <v>148</v>
      </c>
      <c r="D30" s="83" t="s">
        <v>149</v>
      </c>
      <c r="E30" s="63" t="s">
        <v>150</v>
      </c>
      <c r="F30" s="83" t="s">
        <v>21</v>
      </c>
      <c r="G30" s="83" t="s">
        <v>32</v>
      </c>
      <c r="H30" s="87" t="s">
        <v>33</v>
      </c>
      <c r="I30" s="63" t="s">
        <v>32</v>
      </c>
      <c r="J30" s="63" t="s">
        <v>34</v>
      </c>
      <c r="K30" s="83" t="s">
        <v>151</v>
      </c>
      <c r="L30" s="63" t="s">
        <v>152</v>
      </c>
      <c r="M30" s="63" t="s">
        <v>27</v>
      </c>
    </row>
    <row r="31" spans="1:14" ht="35.25" customHeight="1" x14ac:dyDescent="0.25">
      <c r="A31" s="63">
        <v>61</v>
      </c>
      <c r="B31" s="83" t="s">
        <v>153</v>
      </c>
      <c r="D31" s="83" t="s">
        <v>154</v>
      </c>
      <c r="E31" s="63" t="s">
        <v>155</v>
      </c>
      <c r="F31" s="83" t="s">
        <v>21</v>
      </c>
      <c r="G31" s="83" t="s">
        <v>32</v>
      </c>
      <c r="H31" s="87" t="s">
        <v>33</v>
      </c>
      <c r="I31" s="63" t="s">
        <v>32</v>
      </c>
      <c r="J31" s="63" t="s">
        <v>156</v>
      </c>
      <c r="K31" s="83" t="s">
        <v>157</v>
      </c>
      <c r="L31" s="63" t="s">
        <v>158</v>
      </c>
      <c r="M31" s="63" t="s">
        <v>27</v>
      </c>
    </row>
    <row r="32" spans="1:14" ht="45.75" customHeight="1" x14ac:dyDescent="0.25">
      <c r="A32" s="63">
        <v>72</v>
      </c>
      <c r="B32" s="83" t="s">
        <v>161</v>
      </c>
      <c r="C32" s="63">
        <v>10286</v>
      </c>
      <c r="D32" s="83" t="s">
        <v>160</v>
      </c>
      <c r="E32" s="63" t="s">
        <v>71</v>
      </c>
      <c r="F32" s="83" t="s">
        <v>21</v>
      </c>
      <c r="G32" s="83" t="s">
        <v>32</v>
      </c>
      <c r="H32" s="87" t="s">
        <v>33</v>
      </c>
      <c r="I32" s="63" t="s">
        <v>32</v>
      </c>
      <c r="J32" s="63" t="s">
        <v>34</v>
      </c>
      <c r="K32" s="83" t="s">
        <v>162</v>
      </c>
      <c r="L32" s="88" t="s">
        <v>163</v>
      </c>
      <c r="M32" s="63" t="s">
        <v>27</v>
      </c>
      <c r="N32" s="63" t="s">
        <v>164</v>
      </c>
    </row>
    <row r="33" spans="1:14" s="89" customFormat="1" ht="66.75" customHeight="1" x14ac:dyDescent="0.25">
      <c r="A33" s="63">
        <v>74</v>
      </c>
      <c r="B33" s="83" t="s">
        <v>165</v>
      </c>
      <c r="C33" s="63">
        <v>10306</v>
      </c>
      <c r="D33" s="83" t="s">
        <v>160</v>
      </c>
      <c r="E33" s="63" t="s">
        <v>71</v>
      </c>
      <c r="F33" s="83" t="s">
        <v>21</v>
      </c>
      <c r="G33" s="63" t="s">
        <v>32</v>
      </c>
      <c r="H33" s="87" t="s">
        <v>23</v>
      </c>
      <c r="I33" s="63" t="s">
        <v>22</v>
      </c>
      <c r="J33" s="63" t="s">
        <v>24</v>
      </c>
      <c r="K33" s="83" t="str">
        <f>"(10306) může nabývat jen hodnoty větší nebo rovné nule (nemůže mít zápornou hodnotu), v případě kladné hodnoty nemůže být nižší než "&amp; ('Parametrické konstanty'!D15) &amp;" Kč.
---
10306 Výše vyplaceného měsíčního daňového bonusu"</f>
        <v>(10306) může nabývat jen hodnoty větší nebo rovné nule (nemůže mít zápornou hodnotu), v případě kladné hodnoty nemůže být nižší než 50 Kč.
---
10306 Výše vyplaceného měsíčního daňového bonusu</v>
      </c>
      <c r="L33" s="63" t="s">
        <v>166</v>
      </c>
      <c r="M33" s="63" t="s">
        <v>27</v>
      </c>
      <c r="N33" s="83"/>
    </row>
    <row r="34" spans="1:14" ht="112.5" customHeight="1" x14ac:dyDescent="0.25">
      <c r="A34" s="63">
        <v>78</v>
      </c>
      <c r="B34" s="83" t="s">
        <v>167</v>
      </c>
      <c r="C34" s="63" t="s">
        <v>168</v>
      </c>
      <c r="D34" s="83" t="s">
        <v>160</v>
      </c>
      <c r="E34" s="63" t="s">
        <v>71</v>
      </c>
      <c r="F34" s="83" t="s">
        <v>21</v>
      </c>
      <c r="G34" s="83" t="s">
        <v>32</v>
      </c>
      <c r="H34" s="87" t="s">
        <v>33</v>
      </c>
      <c r="I34" s="63" t="s">
        <v>32</v>
      </c>
      <c r="J34" s="63" t="s">
        <v>34</v>
      </c>
      <c r="K34" s="83" t="s">
        <v>169</v>
      </c>
      <c r="L34" s="63" t="s">
        <v>170</v>
      </c>
      <c r="M34" s="63" t="s">
        <v>27</v>
      </c>
    </row>
    <row r="35" spans="1:14" ht="169.5" customHeight="1" x14ac:dyDescent="0.25">
      <c r="A35" s="63">
        <v>79</v>
      </c>
      <c r="B35" s="83" t="s">
        <v>171</v>
      </c>
      <c r="C35" s="63" t="s">
        <v>172</v>
      </c>
      <c r="D35" s="83" t="s">
        <v>160</v>
      </c>
      <c r="E35" s="63" t="s">
        <v>71</v>
      </c>
      <c r="F35" s="83" t="s">
        <v>21</v>
      </c>
      <c r="G35" s="83" t="s">
        <v>32</v>
      </c>
      <c r="H35" s="87" t="s">
        <v>33</v>
      </c>
      <c r="I35" s="63" t="s">
        <v>32</v>
      </c>
      <c r="J35" s="63" t="s">
        <v>34</v>
      </c>
      <c r="K35" s="83" t="s">
        <v>173</v>
      </c>
      <c r="L35" s="63" t="s">
        <v>174</v>
      </c>
      <c r="M35" s="63" t="s">
        <v>27</v>
      </c>
    </row>
    <row r="36" spans="1:14" ht="53.25" customHeight="1" x14ac:dyDescent="0.25">
      <c r="A36" s="63">
        <v>81</v>
      </c>
      <c r="B36" s="83" t="s">
        <v>175</v>
      </c>
      <c r="C36" s="63" t="s">
        <v>176</v>
      </c>
      <c r="D36" s="83" t="s">
        <v>160</v>
      </c>
      <c r="E36" s="63" t="s">
        <v>71</v>
      </c>
      <c r="F36" s="83" t="s">
        <v>21</v>
      </c>
      <c r="G36" s="83" t="s">
        <v>32</v>
      </c>
      <c r="H36" s="87" t="s">
        <v>33</v>
      </c>
      <c r="I36" s="63" t="s">
        <v>32</v>
      </c>
      <c r="J36" s="63" t="s">
        <v>34</v>
      </c>
      <c r="K36" s="83" t="s">
        <v>177</v>
      </c>
      <c r="L36" s="63" t="s">
        <v>178</v>
      </c>
      <c r="M36" s="63" t="s">
        <v>27</v>
      </c>
    </row>
    <row r="37" spans="1:14" s="89" customFormat="1" ht="66" customHeight="1" x14ac:dyDescent="0.25">
      <c r="A37" s="63">
        <v>82</v>
      </c>
      <c r="B37" s="83" t="s">
        <v>180</v>
      </c>
      <c r="C37" s="63" t="s">
        <v>181</v>
      </c>
      <c r="D37" s="83" t="s">
        <v>182</v>
      </c>
      <c r="E37" s="63" t="s">
        <v>71</v>
      </c>
      <c r="F37" s="83" t="s">
        <v>21</v>
      </c>
      <c r="G37" s="83" t="s">
        <v>32</v>
      </c>
      <c r="H37" s="87" t="s">
        <v>23</v>
      </c>
      <c r="I37" s="63" t="s">
        <v>32</v>
      </c>
      <c r="J37" s="63" t="s">
        <v>24</v>
      </c>
      <c r="K37" s="83" t="s">
        <v>183</v>
      </c>
      <c r="L37" s="63" t="s">
        <v>184</v>
      </c>
      <c r="M37" s="63" t="s">
        <v>27</v>
      </c>
      <c r="N37" s="83"/>
    </row>
    <row r="38" spans="1:14" ht="61.5" customHeight="1" x14ac:dyDescent="0.25">
      <c r="A38" s="63">
        <v>84</v>
      </c>
      <c r="B38" s="91" t="s">
        <v>186</v>
      </c>
      <c r="C38" s="88" t="s">
        <v>187</v>
      </c>
      <c r="D38" s="83" t="s">
        <v>188</v>
      </c>
      <c r="E38" s="63" t="s">
        <v>189</v>
      </c>
      <c r="F38" s="83" t="s">
        <v>21</v>
      </c>
      <c r="G38" s="83" t="s">
        <v>32</v>
      </c>
      <c r="H38" s="87" t="s">
        <v>33</v>
      </c>
      <c r="I38" s="63" t="s">
        <v>32</v>
      </c>
      <c r="J38" s="63" t="s">
        <v>190</v>
      </c>
      <c r="K38" s="83" t="s">
        <v>191</v>
      </c>
      <c r="L38" s="92" t="s">
        <v>192</v>
      </c>
      <c r="M38" s="63" t="s">
        <v>27</v>
      </c>
    </row>
    <row r="39" spans="1:14" ht="63.75" customHeight="1" x14ac:dyDescent="0.25">
      <c r="A39" s="63">
        <v>87</v>
      </c>
      <c r="B39" s="83" t="s">
        <v>193</v>
      </c>
      <c r="C39" s="63" t="s">
        <v>194</v>
      </c>
      <c r="D39" s="83" t="s">
        <v>119</v>
      </c>
      <c r="E39" s="63" t="s">
        <v>71</v>
      </c>
      <c r="F39" s="83" t="s">
        <v>21</v>
      </c>
      <c r="G39" s="83" t="s">
        <v>32</v>
      </c>
      <c r="H39" s="87" t="s">
        <v>23</v>
      </c>
      <c r="I39" s="63" t="s">
        <v>32</v>
      </c>
      <c r="J39" s="63" t="s">
        <v>24</v>
      </c>
      <c r="K39" s="63" t="s">
        <v>195</v>
      </c>
      <c r="L39" s="63" t="s">
        <v>196</v>
      </c>
      <c r="M39" s="63" t="s">
        <v>27</v>
      </c>
      <c r="N39" s="83" t="s">
        <v>197</v>
      </c>
    </row>
    <row r="40" spans="1:14" ht="46.5" customHeight="1" x14ac:dyDescent="0.25">
      <c r="A40" s="63">
        <v>88</v>
      </c>
      <c r="B40" s="83" t="s">
        <v>198</v>
      </c>
      <c r="C40" s="63">
        <v>10005</v>
      </c>
      <c r="D40" s="83" t="s">
        <v>188</v>
      </c>
      <c r="E40" s="63" t="s">
        <v>189</v>
      </c>
      <c r="F40" s="83" t="s">
        <v>21</v>
      </c>
      <c r="G40" s="83" t="s">
        <v>32</v>
      </c>
      <c r="H40" s="87" t="s">
        <v>33</v>
      </c>
      <c r="I40" s="63" t="s">
        <v>32</v>
      </c>
      <c r="J40" s="63" t="s">
        <v>199</v>
      </c>
      <c r="K40" s="63" t="s">
        <v>200</v>
      </c>
      <c r="L40" s="63" t="s">
        <v>201</v>
      </c>
      <c r="M40" s="63" t="s">
        <v>27</v>
      </c>
    </row>
    <row r="41" spans="1:14" ht="57.75" customHeight="1" x14ac:dyDescent="0.25">
      <c r="A41" s="63">
        <v>90</v>
      </c>
      <c r="B41" s="83" t="s">
        <v>202</v>
      </c>
      <c r="C41" s="63">
        <v>10010</v>
      </c>
      <c r="D41" s="83" t="s">
        <v>188</v>
      </c>
      <c r="E41" s="63" t="s">
        <v>189</v>
      </c>
      <c r="F41" s="83" t="s">
        <v>21</v>
      </c>
      <c r="G41" s="83" t="s">
        <v>32</v>
      </c>
      <c r="H41" s="87" t="s">
        <v>33</v>
      </c>
      <c r="I41" s="63" t="s">
        <v>32</v>
      </c>
      <c r="J41" s="63" t="s">
        <v>199</v>
      </c>
      <c r="K41" s="63" t="s">
        <v>203</v>
      </c>
      <c r="L41" s="88" t="s">
        <v>204</v>
      </c>
      <c r="M41" s="63" t="s">
        <v>27</v>
      </c>
      <c r="N41" s="83" t="s">
        <v>205</v>
      </c>
    </row>
    <row r="42" spans="1:14" ht="57" customHeight="1" x14ac:dyDescent="0.25">
      <c r="A42" s="63">
        <v>93</v>
      </c>
      <c r="B42" s="83" t="s">
        <v>207</v>
      </c>
      <c r="C42" s="63" t="s">
        <v>208</v>
      </c>
      <c r="D42" s="83" t="s">
        <v>188</v>
      </c>
      <c r="E42" s="63" t="s">
        <v>189</v>
      </c>
      <c r="F42" s="83" t="s">
        <v>21</v>
      </c>
      <c r="G42" s="83" t="s">
        <v>32</v>
      </c>
      <c r="H42" s="87" t="s">
        <v>33</v>
      </c>
      <c r="I42" s="63" t="s">
        <v>32</v>
      </c>
      <c r="J42" s="63" t="s">
        <v>190</v>
      </c>
      <c r="K42" s="88" t="s">
        <v>209</v>
      </c>
      <c r="L42" s="83" t="s">
        <v>210</v>
      </c>
      <c r="M42" s="63" t="s">
        <v>27</v>
      </c>
    </row>
    <row r="43" spans="1:14" ht="48" customHeight="1" x14ac:dyDescent="0.25">
      <c r="A43" s="63">
        <v>94</v>
      </c>
      <c r="B43" s="83" t="s">
        <v>211</v>
      </c>
      <c r="C43" s="63">
        <v>10259</v>
      </c>
      <c r="D43" s="83" t="s">
        <v>112</v>
      </c>
      <c r="E43" s="63" t="s">
        <v>71</v>
      </c>
      <c r="F43" s="83" t="s">
        <v>21</v>
      </c>
      <c r="G43" s="83" t="s">
        <v>32</v>
      </c>
      <c r="H43" s="87" t="s">
        <v>33</v>
      </c>
      <c r="I43" s="63" t="s">
        <v>32</v>
      </c>
      <c r="J43" s="63" t="s">
        <v>34</v>
      </c>
      <c r="K43" s="63" t="s">
        <v>212</v>
      </c>
      <c r="L43" s="63" t="s">
        <v>213</v>
      </c>
      <c r="M43" s="63" t="s">
        <v>27</v>
      </c>
    </row>
    <row r="44" spans="1:14" ht="65.25" customHeight="1" x14ac:dyDescent="0.25">
      <c r="A44" s="63">
        <v>95</v>
      </c>
      <c r="B44" s="83" t="s">
        <v>214</v>
      </c>
      <c r="C44" s="63">
        <v>10260</v>
      </c>
      <c r="D44" s="83" t="s">
        <v>112</v>
      </c>
      <c r="E44" s="63" t="s">
        <v>71</v>
      </c>
      <c r="F44" s="83" t="s">
        <v>21</v>
      </c>
      <c r="G44" s="83" t="s">
        <v>32</v>
      </c>
      <c r="H44" s="87" t="s">
        <v>33</v>
      </c>
      <c r="I44" s="63" t="s">
        <v>32</v>
      </c>
      <c r="J44" s="63" t="s">
        <v>34</v>
      </c>
      <c r="K44" s="63" t="s">
        <v>215</v>
      </c>
      <c r="L44" s="63" t="s">
        <v>216</v>
      </c>
      <c r="M44" s="63" t="s">
        <v>27</v>
      </c>
    </row>
    <row r="45" spans="1:14" ht="45" customHeight="1" x14ac:dyDescent="0.25">
      <c r="A45" s="63">
        <v>96</v>
      </c>
      <c r="B45" s="83" t="s">
        <v>217</v>
      </c>
      <c r="C45" s="63">
        <v>10261</v>
      </c>
      <c r="D45" s="83" t="s">
        <v>112</v>
      </c>
      <c r="E45" s="63" t="s">
        <v>71</v>
      </c>
      <c r="F45" s="83" t="s">
        <v>21</v>
      </c>
      <c r="G45" s="83" t="s">
        <v>32</v>
      </c>
      <c r="H45" s="87" t="s">
        <v>33</v>
      </c>
      <c r="I45" s="63" t="s">
        <v>32</v>
      </c>
      <c r="J45" s="63" t="s">
        <v>34</v>
      </c>
      <c r="K45" s="63" t="s">
        <v>218</v>
      </c>
      <c r="L45" s="63" t="s">
        <v>219</v>
      </c>
      <c r="M45" s="63" t="s">
        <v>27</v>
      </c>
    </row>
    <row r="46" spans="1:14" ht="57.75" customHeight="1" x14ac:dyDescent="0.25">
      <c r="A46" s="63">
        <v>97</v>
      </c>
      <c r="B46" s="83" t="s">
        <v>220</v>
      </c>
      <c r="C46" s="63" t="s">
        <v>221</v>
      </c>
      <c r="D46" s="83" t="s">
        <v>160</v>
      </c>
      <c r="E46" s="63" t="s">
        <v>71</v>
      </c>
      <c r="F46" s="83" t="s">
        <v>21</v>
      </c>
      <c r="G46" s="83" t="s">
        <v>32</v>
      </c>
      <c r="H46" s="87" t="s">
        <v>33</v>
      </c>
      <c r="I46" s="63" t="s">
        <v>32</v>
      </c>
      <c r="J46" s="63" t="s">
        <v>34</v>
      </c>
      <c r="K46" s="63" t="s">
        <v>222</v>
      </c>
      <c r="L46" s="63" t="s">
        <v>223</v>
      </c>
      <c r="M46" s="63" t="s">
        <v>27</v>
      </c>
    </row>
    <row r="47" spans="1:14" ht="370.5" customHeight="1" x14ac:dyDescent="0.25">
      <c r="A47" s="63">
        <v>98</v>
      </c>
      <c r="B47" s="83" t="s">
        <v>224</v>
      </c>
      <c r="C47" s="63" t="s">
        <v>1432</v>
      </c>
      <c r="D47" s="83" t="s">
        <v>119</v>
      </c>
      <c r="E47" s="63" t="s">
        <v>71</v>
      </c>
      <c r="F47" s="83" t="s">
        <v>21</v>
      </c>
      <c r="G47" s="83" t="s">
        <v>32</v>
      </c>
      <c r="H47" s="87" t="s">
        <v>33</v>
      </c>
      <c r="I47" s="63" t="s">
        <v>32</v>
      </c>
      <c r="J47" s="63" t="s">
        <v>34</v>
      </c>
      <c r="K47" s="63" t="s">
        <v>225</v>
      </c>
      <c r="L47" s="63" t="s">
        <v>226</v>
      </c>
      <c r="M47" s="63" t="s">
        <v>27</v>
      </c>
      <c r="N47" s="63"/>
    </row>
    <row r="48" spans="1:14" ht="164.25" customHeight="1" x14ac:dyDescent="0.25">
      <c r="A48" s="63">
        <v>99</v>
      </c>
      <c r="B48" s="83" t="s">
        <v>227</v>
      </c>
      <c r="C48" s="88" t="s">
        <v>228</v>
      </c>
      <c r="D48" s="83" t="s">
        <v>119</v>
      </c>
      <c r="E48" s="63" t="s">
        <v>71</v>
      </c>
      <c r="F48" s="83" t="s">
        <v>21</v>
      </c>
      <c r="G48" s="83" t="s">
        <v>32</v>
      </c>
      <c r="H48" s="87" t="s">
        <v>33</v>
      </c>
      <c r="I48" s="63" t="s">
        <v>32</v>
      </c>
      <c r="J48" s="89" t="s">
        <v>34</v>
      </c>
      <c r="K48" s="83" t="s">
        <v>229</v>
      </c>
      <c r="L48" s="63" t="s">
        <v>230</v>
      </c>
      <c r="M48" s="63" t="s">
        <v>27</v>
      </c>
    </row>
    <row r="49" spans="1:14" ht="66.75" customHeight="1" x14ac:dyDescent="0.25">
      <c r="A49" s="63">
        <v>100</v>
      </c>
      <c r="B49" s="83" t="s">
        <v>231</v>
      </c>
      <c r="C49" s="88" t="s">
        <v>232</v>
      </c>
      <c r="D49" s="83" t="s">
        <v>119</v>
      </c>
      <c r="E49" s="63" t="s">
        <v>71</v>
      </c>
      <c r="F49" s="83" t="s">
        <v>21</v>
      </c>
      <c r="G49" s="83" t="s">
        <v>32</v>
      </c>
      <c r="H49" s="87" t="s">
        <v>33</v>
      </c>
      <c r="I49" s="63" t="s">
        <v>32</v>
      </c>
      <c r="J49" s="89" t="s">
        <v>34</v>
      </c>
      <c r="K49" s="83" t="s">
        <v>233</v>
      </c>
      <c r="L49" s="63" t="s">
        <v>234</v>
      </c>
      <c r="M49" s="63" t="s">
        <v>27</v>
      </c>
      <c r="N49" s="83" t="s">
        <v>235</v>
      </c>
    </row>
    <row r="50" spans="1:14" ht="150.75" customHeight="1" x14ac:dyDescent="0.25">
      <c r="A50" s="63">
        <v>103</v>
      </c>
      <c r="B50" s="83" t="s">
        <v>236</v>
      </c>
      <c r="C50" s="88" t="s">
        <v>237</v>
      </c>
      <c r="D50" s="83" t="s">
        <v>112</v>
      </c>
      <c r="E50" s="63" t="s">
        <v>71</v>
      </c>
      <c r="F50" s="83" t="s">
        <v>21</v>
      </c>
      <c r="G50" s="83" t="s">
        <v>32</v>
      </c>
      <c r="H50" s="87" t="s">
        <v>33</v>
      </c>
      <c r="I50" s="63" t="s">
        <v>32</v>
      </c>
      <c r="J50" s="89" t="s">
        <v>34</v>
      </c>
      <c r="K50" s="83" t="s">
        <v>238</v>
      </c>
      <c r="L50" s="63" t="s">
        <v>239</v>
      </c>
      <c r="M50" s="63" t="s">
        <v>27</v>
      </c>
    </row>
    <row r="51" spans="1:14" ht="69" customHeight="1" x14ac:dyDescent="0.25">
      <c r="A51" s="63">
        <v>109</v>
      </c>
      <c r="B51" s="83" t="s">
        <v>240</v>
      </c>
      <c r="C51" s="63" t="s">
        <v>241</v>
      </c>
      <c r="D51" s="83" t="s">
        <v>160</v>
      </c>
      <c r="E51" s="63" t="s">
        <v>71</v>
      </c>
      <c r="F51" s="83" t="s">
        <v>21</v>
      </c>
      <c r="G51" s="83" t="s">
        <v>32</v>
      </c>
      <c r="H51" s="87" t="s">
        <v>33</v>
      </c>
      <c r="I51" s="63" t="s">
        <v>32</v>
      </c>
      <c r="J51" s="89" t="s">
        <v>34</v>
      </c>
      <c r="K51" s="83" t="s">
        <v>242</v>
      </c>
      <c r="L51" s="63" t="s">
        <v>243</v>
      </c>
      <c r="M51" s="89" t="s">
        <v>27</v>
      </c>
    </row>
    <row r="52" spans="1:14" ht="75" customHeight="1" x14ac:dyDescent="0.25">
      <c r="A52" s="63">
        <v>110</v>
      </c>
      <c r="B52" s="83" t="s">
        <v>244</v>
      </c>
      <c r="C52" s="63">
        <v>10440</v>
      </c>
      <c r="D52" s="83" t="s">
        <v>160</v>
      </c>
      <c r="E52" s="63" t="s">
        <v>71</v>
      </c>
      <c r="F52" s="83" t="s">
        <v>21</v>
      </c>
      <c r="G52" s="83" t="s">
        <v>32</v>
      </c>
      <c r="H52" s="87" t="s">
        <v>33</v>
      </c>
      <c r="I52" s="63" t="s">
        <v>32</v>
      </c>
      <c r="J52" s="87" t="s">
        <v>34</v>
      </c>
      <c r="K52" s="83" t="s">
        <v>245</v>
      </c>
      <c r="L52" s="83" t="s">
        <v>246</v>
      </c>
      <c r="M52" s="89" t="s">
        <v>27</v>
      </c>
      <c r="N52" s="83" t="s">
        <v>247</v>
      </c>
    </row>
    <row r="53" spans="1:14" ht="83.25" customHeight="1" x14ac:dyDescent="0.25">
      <c r="A53" s="63">
        <v>111</v>
      </c>
      <c r="B53" s="83" t="s">
        <v>248</v>
      </c>
      <c r="C53" s="63" t="s">
        <v>249</v>
      </c>
      <c r="D53" s="83" t="s">
        <v>160</v>
      </c>
      <c r="E53" s="63" t="s">
        <v>71</v>
      </c>
      <c r="F53" s="83" t="s">
        <v>21</v>
      </c>
      <c r="G53" s="83" t="s">
        <v>32</v>
      </c>
      <c r="H53" s="87" t="s">
        <v>33</v>
      </c>
      <c r="I53" s="83" t="s">
        <v>32</v>
      </c>
      <c r="J53" s="89" t="s">
        <v>34</v>
      </c>
      <c r="K53" s="83" t="s">
        <v>250</v>
      </c>
      <c r="L53" s="63" t="s">
        <v>251</v>
      </c>
      <c r="M53" s="83" t="s">
        <v>27</v>
      </c>
    </row>
    <row r="54" spans="1:14" ht="105" customHeight="1" x14ac:dyDescent="0.25">
      <c r="A54" s="63">
        <v>112</v>
      </c>
      <c r="B54" s="83" t="s">
        <v>252</v>
      </c>
      <c r="C54" s="63" t="s">
        <v>253</v>
      </c>
      <c r="D54" s="83" t="s">
        <v>160</v>
      </c>
      <c r="E54" s="63" t="s">
        <v>71</v>
      </c>
      <c r="F54" s="83" t="s">
        <v>21</v>
      </c>
      <c r="G54" s="83" t="s">
        <v>32</v>
      </c>
      <c r="H54" s="87" t="s">
        <v>33</v>
      </c>
      <c r="I54" s="83" t="s">
        <v>32</v>
      </c>
      <c r="J54" s="89" t="s">
        <v>34</v>
      </c>
      <c r="K54" s="63" t="s">
        <v>254</v>
      </c>
      <c r="L54" s="63" t="s">
        <v>255</v>
      </c>
      <c r="M54" s="83" t="s">
        <v>27</v>
      </c>
    </row>
    <row r="55" spans="1:14" ht="57" customHeight="1" x14ac:dyDescent="0.25">
      <c r="A55" s="63">
        <v>113</v>
      </c>
      <c r="B55" s="83" t="s">
        <v>256</v>
      </c>
      <c r="C55" s="63" t="s">
        <v>257</v>
      </c>
      <c r="D55" s="83" t="s">
        <v>160</v>
      </c>
      <c r="E55" s="63" t="s">
        <v>71</v>
      </c>
      <c r="F55" s="83" t="s">
        <v>21</v>
      </c>
      <c r="G55" s="83" t="s">
        <v>32</v>
      </c>
      <c r="H55" s="87" t="s">
        <v>33</v>
      </c>
      <c r="I55" s="83" t="s">
        <v>32</v>
      </c>
      <c r="J55" s="63" t="s">
        <v>34</v>
      </c>
      <c r="K55" s="83" t="s">
        <v>258</v>
      </c>
      <c r="L55" s="63" t="s">
        <v>259</v>
      </c>
      <c r="M55" s="83" t="s">
        <v>27</v>
      </c>
    </row>
    <row r="56" spans="1:14" ht="62.25" customHeight="1" x14ac:dyDescent="0.25">
      <c r="A56" s="63">
        <v>114</v>
      </c>
      <c r="B56" s="83" t="s">
        <v>260</v>
      </c>
      <c r="C56" s="63" t="s">
        <v>261</v>
      </c>
      <c r="D56" s="83" t="s">
        <v>160</v>
      </c>
      <c r="E56" s="63" t="s">
        <v>71</v>
      </c>
      <c r="F56" s="83" t="s">
        <v>21</v>
      </c>
      <c r="G56" s="83" t="s">
        <v>32</v>
      </c>
      <c r="H56" s="87" t="s">
        <v>33</v>
      </c>
      <c r="I56" s="63" t="s">
        <v>32</v>
      </c>
      <c r="J56" s="63" t="s">
        <v>34</v>
      </c>
      <c r="K56" s="83" t="s">
        <v>262</v>
      </c>
      <c r="L56" s="63" t="s">
        <v>263</v>
      </c>
      <c r="M56" s="83" t="s">
        <v>27</v>
      </c>
      <c r="N56" s="63"/>
    </row>
    <row r="57" spans="1:14" ht="59.25" customHeight="1" x14ac:dyDescent="0.25">
      <c r="A57" s="63">
        <v>115</v>
      </c>
      <c r="B57" s="83" t="s">
        <v>264</v>
      </c>
      <c r="C57" s="63" t="s">
        <v>265</v>
      </c>
      <c r="D57" s="83" t="s">
        <v>160</v>
      </c>
      <c r="E57" s="63" t="s">
        <v>71</v>
      </c>
      <c r="F57" s="83" t="s">
        <v>21</v>
      </c>
      <c r="G57" s="83" t="s">
        <v>32</v>
      </c>
      <c r="H57" s="87" t="s">
        <v>33</v>
      </c>
      <c r="I57" s="63" t="s">
        <v>32</v>
      </c>
      <c r="J57" s="63" t="s">
        <v>34</v>
      </c>
      <c r="K57" s="83" t="s">
        <v>266</v>
      </c>
      <c r="L57" s="63" t="s">
        <v>267</v>
      </c>
      <c r="M57" s="83" t="s">
        <v>27</v>
      </c>
      <c r="N57" s="63"/>
    </row>
    <row r="58" spans="1:14" s="89" customFormat="1" ht="89.25" customHeight="1" x14ac:dyDescent="0.25">
      <c r="A58" s="63">
        <v>118</v>
      </c>
      <c r="B58" s="83" t="s">
        <v>61</v>
      </c>
      <c r="C58" s="63" t="s">
        <v>269</v>
      </c>
      <c r="D58" s="83" t="s">
        <v>119</v>
      </c>
      <c r="E58" s="63" t="s">
        <v>71</v>
      </c>
      <c r="F58" s="83" t="s">
        <v>21</v>
      </c>
      <c r="G58" s="83" t="s">
        <v>32</v>
      </c>
      <c r="H58" s="87" t="s">
        <v>33</v>
      </c>
      <c r="I58" s="89" t="s">
        <v>32</v>
      </c>
      <c r="J58" s="89" t="s">
        <v>34</v>
      </c>
      <c r="K58" s="83" t="str">
        <f>"Pojistné na sociální zabezpečení za zaměstnance (10370) = " &amp; 'Parametrické konstanty'!D7 &amp;
" z vyměřovacvího základu zaměstnance (10477), výsledná hodnota se zaokrouhluje na celé koruny směrem nahoru."&amp; CHAR(10) &amp;
"---" &amp; CHAR(10) &amp;
"10477 Částka vyměřovacího základu zaměstnance, ze které je odváděno pojistné" &amp; CHAR(10) &amp;
"10370 Sociální pojištění"</f>
        <v>Pojistné na sociální zabezpečení za zaměstnance (10370) = 0.071 z vyměřovacvího základu zaměstnance (10477), výsledná hodnota se zaokrouhluje na celé koruny směrem nahoru.
---
10477 Částka vyměřovacího základu zaměstnance, ze které je odváděno pojistné
10370 Sociální pojištění</v>
      </c>
      <c r="L58" s="63" t="s">
        <v>270</v>
      </c>
      <c r="M58" s="89" t="s">
        <v>27</v>
      </c>
      <c r="N58" s="83" t="s">
        <v>271</v>
      </c>
    </row>
    <row r="59" spans="1:14" ht="143.25" customHeight="1" x14ac:dyDescent="0.25">
      <c r="A59" s="63">
        <v>121</v>
      </c>
      <c r="B59" s="83" t="s">
        <v>272</v>
      </c>
      <c r="C59" s="63" t="s">
        <v>273</v>
      </c>
      <c r="D59" s="83" t="s">
        <v>119</v>
      </c>
      <c r="E59" s="63" t="s">
        <v>71</v>
      </c>
      <c r="F59" s="83" t="s">
        <v>21</v>
      </c>
      <c r="G59" s="83" t="s">
        <v>32</v>
      </c>
      <c r="H59" s="87" t="s">
        <v>33</v>
      </c>
      <c r="I59" s="89" t="s">
        <v>32</v>
      </c>
      <c r="J59" s="89" t="s">
        <v>34</v>
      </c>
      <c r="K59" s="83" t="s">
        <v>274</v>
      </c>
      <c r="L59" s="63" t="s">
        <v>275</v>
      </c>
      <c r="M59" s="89" t="s">
        <v>27</v>
      </c>
    </row>
    <row r="60" spans="1:14" ht="93.75" customHeight="1" x14ac:dyDescent="0.25">
      <c r="A60" s="63">
        <v>123</v>
      </c>
      <c r="B60" s="83" t="s">
        <v>276</v>
      </c>
      <c r="C60" s="63" t="s">
        <v>277</v>
      </c>
      <c r="D60" s="83" t="s">
        <v>149</v>
      </c>
      <c r="E60" s="63" t="s">
        <v>150</v>
      </c>
      <c r="F60" s="83" t="s">
        <v>21</v>
      </c>
      <c r="G60" s="83" t="s">
        <v>32</v>
      </c>
      <c r="H60" s="87" t="s">
        <v>33</v>
      </c>
      <c r="I60" s="89" t="s">
        <v>32</v>
      </c>
      <c r="J60" s="89" t="s">
        <v>34</v>
      </c>
      <c r="K60" s="83" t="s">
        <v>278</v>
      </c>
      <c r="L60" s="63" t="s">
        <v>279</v>
      </c>
      <c r="M60" s="89" t="s">
        <v>27</v>
      </c>
    </row>
    <row r="61" spans="1:14" ht="136.5" customHeight="1" x14ac:dyDescent="0.25">
      <c r="A61" s="63">
        <v>124</v>
      </c>
      <c r="B61" s="83" t="s">
        <v>280</v>
      </c>
      <c r="C61" s="63" t="s">
        <v>281</v>
      </c>
      <c r="D61" s="83" t="s">
        <v>160</v>
      </c>
      <c r="E61" s="63" t="s">
        <v>71</v>
      </c>
      <c r="F61" s="83" t="s">
        <v>21</v>
      </c>
      <c r="G61" s="83" t="s">
        <v>32</v>
      </c>
      <c r="H61" s="87" t="s">
        <v>33</v>
      </c>
      <c r="I61" s="89" t="s">
        <v>32</v>
      </c>
      <c r="J61" s="89" t="s">
        <v>34</v>
      </c>
      <c r="K61" s="63" t="s">
        <v>282</v>
      </c>
      <c r="L61" s="63" t="s">
        <v>283</v>
      </c>
      <c r="M61" s="89" t="s">
        <v>27</v>
      </c>
    </row>
    <row r="62" spans="1:14" s="89" customFormat="1" ht="88.5" customHeight="1" x14ac:dyDescent="0.25">
      <c r="A62" s="63">
        <v>125</v>
      </c>
      <c r="B62" s="83" t="s">
        <v>284</v>
      </c>
      <c r="C62" s="63" t="s">
        <v>285</v>
      </c>
      <c r="D62" s="83" t="s">
        <v>160</v>
      </c>
      <c r="E62" s="63" t="s">
        <v>71</v>
      </c>
      <c r="F62" s="83" t="s">
        <v>21</v>
      </c>
      <c r="G62" s="83" t="s">
        <v>32</v>
      </c>
      <c r="H62" s="87" t="s">
        <v>33</v>
      </c>
      <c r="I62" s="89" t="s">
        <v>32</v>
      </c>
      <c r="J62" s="89" t="s">
        <v>34</v>
      </c>
      <c r="K62" s="83" t="s">
        <v>286</v>
      </c>
      <c r="L62" s="63" t="s">
        <v>287</v>
      </c>
      <c r="M62" s="89" t="s">
        <v>27</v>
      </c>
      <c r="N62" s="83"/>
    </row>
    <row r="63" spans="1:14" ht="111" customHeight="1" x14ac:dyDescent="0.25">
      <c r="A63" s="63">
        <v>126</v>
      </c>
      <c r="B63" s="83" t="s">
        <v>288</v>
      </c>
      <c r="C63" s="63" t="s">
        <v>289</v>
      </c>
      <c r="D63" s="83" t="s">
        <v>160</v>
      </c>
      <c r="E63" s="63" t="s">
        <v>71</v>
      </c>
      <c r="F63" s="83" t="s">
        <v>21</v>
      </c>
      <c r="G63" s="83" t="s">
        <v>32</v>
      </c>
      <c r="H63" s="87" t="s">
        <v>33</v>
      </c>
      <c r="I63" s="89" t="s">
        <v>32</v>
      </c>
      <c r="J63" s="89" t="s">
        <v>34</v>
      </c>
      <c r="K63" s="93" t="s">
        <v>290</v>
      </c>
      <c r="L63" s="63" t="s">
        <v>291</v>
      </c>
      <c r="M63" s="89" t="s">
        <v>27</v>
      </c>
    </row>
    <row r="64" spans="1:14" ht="90" customHeight="1" x14ac:dyDescent="0.25">
      <c r="A64" s="63">
        <v>127</v>
      </c>
      <c r="B64" s="83" t="s">
        <v>292</v>
      </c>
      <c r="C64" s="63" t="s">
        <v>293</v>
      </c>
      <c r="D64" s="83" t="s">
        <v>160</v>
      </c>
      <c r="E64" s="63" t="s">
        <v>71</v>
      </c>
      <c r="F64" s="83" t="s">
        <v>21</v>
      </c>
      <c r="G64" s="83" t="s">
        <v>32</v>
      </c>
      <c r="H64" s="87" t="s">
        <v>33</v>
      </c>
      <c r="I64" s="89" t="s">
        <v>32</v>
      </c>
      <c r="J64" s="89" t="s">
        <v>34</v>
      </c>
      <c r="K64" s="93" t="s">
        <v>294</v>
      </c>
      <c r="L64" s="63" t="s">
        <v>291</v>
      </c>
      <c r="M64" s="89" t="s">
        <v>27</v>
      </c>
    </row>
    <row r="65" spans="1:14" ht="132.75" customHeight="1" x14ac:dyDescent="0.25">
      <c r="A65" s="63">
        <v>128</v>
      </c>
      <c r="B65" s="83" t="s">
        <v>295</v>
      </c>
      <c r="C65" s="63" t="s">
        <v>296</v>
      </c>
      <c r="D65" s="83" t="s">
        <v>160</v>
      </c>
      <c r="E65" s="63" t="s">
        <v>71</v>
      </c>
      <c r="F65" s="83" t="s">
        <v>21</v>
      </c>
      <c r="G65" s="83" t="s">
        <v>32</v>
      </c>
      <c r="H65" s="87" t="s">
        <v>33</v>
      </c>
      <c r="I65" s="89" t="s">
        <v>32</v>
      </c>
      <c r="J65" s="89" t="s">
        <v>34</v>
      </c>
      <c r="K65" s="93" t="s">
        <v>297</v>
      </c>
      <c r="L65" s="63" t="s">
        <v>298</v>
      </c>
      <c r="M65" s="89" t="s">
        <v>27</v>
      </c>
    </row>
    <row r="66" spans="1:14" ht="43.5" customHeight="1" x14ac:dyDescent="0.25">
      <c r="A66" s="63">
        <v>129</v>
      </c>
      <c r="B66" s="83" t="s">
        <v>299</v>
      </c>
      <c r="C66" s="63">
        <v>10010</v>
      </c>
      <c r="D66" s="83" t="s">
        <v>188</v>
      </c>
      <c r="E66" s="63" t="s">
        <v>189</v>
      </c>
      <c r="F66" s="83" t="s">
        <v>21</v>
      </c>
      <c r="G66" s="83" t="s">
        <v>32</v>
      </c>
      <c r="H66" s="87" t="s">
        <v>33</v>
      </c>
      <c r="I66" s="89" t="s">
        <v>32</v>
      </c>
      <c r="J66" s="63" t="s">
        <v>199</v>
      </c>
      <c r="K66" s="83" t="s">
        <v>300</v>
      </c>
      <c r="L66" s="63" t="s">
        <v>301</v>
      </c>
      <c r="M66" s="89" t="s">
        <v>27</v>
      </c>
    </row>
    <row r="67" spans="1:14" ht="67.5" customHeight="1" x14ac:dyDescent="0.25">
      <c r="A67" s="63">
        <v>130</v>
      </c>
      <c r="B67" s="83" t="s">
        <v>302</v>
      </c>
      <c r="C67" s="63" t="s">
        <v>303</v>
      </c>
      <c r="D67" s="83" t="s">
        <v>304</v>
      </c>
      <c r="E67" s="63" t="s">
        <v>71</v>
      </c>
      <c r="F67" s="83" t="s">
        <v>21</v>
      </c>
      <c r="G67" s="83" t="s">
        <v>32</v>
      </c>
      <c r="H67" s="87" t="s">
        <v>33</v>
      </c>
      <c r="I67" s="63" t="s">
        <v>32</v>
      </c>
      <c r="J67" s="63" t="s">
        <v>34</v>
      </c>
      <c r="K67" s="83" t="s">
        <v>305</v>
      </c>
      <c r="L67" s="63" t="s">
        <v>306</v>
      </c>
      <c r="M67" s="63" t="s">
        <v>27</v>
      </c>
      <c r="N67" s="63" t="s">
        <v>307</v>
      </c>
    </row>
    <row r="68" spans="1:14" ht="66" customHeight="1" x14ac:dyDescent="0.25">
      <c r="A68" s="63">
        <v>131</v>
      </c>
      <c r="B68" s="83" t="s">
        <v>206</v>
      </c>
      <c r="C68" s="63" t="s">
        <v>308</v>
      </c>
      <c r="D68" s="83" t="s">
        <v>188</v>
      </c>
      <c r="E68" s="63" t="s">
        <v>189</v>
      </c>
      <c r="F68" s="83" t="s">
        <v>21</v>
      </c>
      <c r="G68" s="83" t="s">
        <v>32</v>
      </c>
      <c r="H68" s="87" t="s">
        <v>33</v>
      </c>
      <c r="I68" s="63" t="s">
        <v>32</v>
      </c>
      <c r="J68" s="63" t="s">
        <v>199</v>
      </c>
      <c r="K68" s="88" t="s">
        <v>309</v>
      </c>
      <c r="L68" s="63" t="s">
        <v>310</v>
      </c>
      <c r="M68" s="63" t="s">
        <v>27</v>
      </c>
      <c r="N68" s="63" t="s">
        <v>311</v>
      </c>
    </row>
    <row r="69" spans="1:14" ht="87" customHeight="1" x14ac:dyDescent="0.25">
      <c r="A69" s="63">
        <v>132</v>
      </c>
      <c r="B69" s="83" t="s">
        <v>312</v>
      </c>
      <c r="C69" s="63">
        <v>10011</v>
      </c>
      <c r="D69" s="83" t="s">
        <v>188</v>
      </c>
      <c r="E69" s="63" t="s">
        <v>189</v>
      </c>
      <c r="F69" s="83" t="s">
        <v>21</v>
      </c>
      <c r="G69" s="83" t="s">
        <v>32</v>
      </c>
      <c r="H69" s="87" t="s">
        <v>33</v>
      </c>
      <c r="I69" s="63" t="s">
        <v>32</v>
      </c>
      <c r="J69" s="63" t="s">
        <v>199</v>
      </c>
      <c r="K69" s="88" t="s">
        <v>313</v>
      </c>
      <c r="L69" s="63" t="s">
        <v>314</v>
      </c>
      <c r="M69" s="63" t="s">
        <v>27</v>
      </c>
      <c r="N69" s="63" t="s">
        <v>311</v>
      </c>
    </row>
    <row r="70" spans="1:14" s="89" customFormat="1" ht="122.25" customHeight="1" x14ac:dyDescent="0.25">
      <c r="A70" s="63">
        <v>133</v>
      </c>
      <c r="B70" s="83" t="s">
        <v>315</v>
      </c>
      <c r="C70" s="88" t="s">
        <v>316</v>
      </c>
      <c r="D70" s="83" t="s">
        <v>119</v>
      </c>
      <c r="E70" s="63" t="s">
        <v>189</v>
      </c>
      <c r="F70" s="83" t="s">
        <v>21</v>
      </c>
      <c r="G70" s="83" t="s">
        <v>32</v>
      </c>
      <c r="H70" s="87" t="s">
        <v>23</v>
      </c>
      <c r="I70" s="63" t="s">
        <v>32</v>
      </c>
      <c r="J70" s="63" t="s">
        <v>24</v>
      </c>
      <c r="K70" s="83" t="s">
        <v>317</v>
      </c>
      <c r="L70" s="63" t="s">
        <v>318</v>
      </c>
      <c r="M70" s="63" t="s">
        <v>319</v>
      </c>
      <c r="N70" s="63" t="s">
        <v>320</v>
      </c>
    </row>
    <row r="71" spans="1:14" ht="80.25" customHeight="1" x14ac:dyDescent="0.25">
      <c r="A71" s="63">
        <v>134</v>
      </c>
      <c r="B71" s="83" t="s">
        <v>321</v>
      </c>
      <c r="C71" s="63" t="s">
        <v>322</v>
      </c>
      <c r="D71" s="83" t="s">
        <v>119</v>
      </c>
      <c r="E71" s="63" t="s">
        <v>71</v>
      </c>
      <c r="F71" s="83" t="s">
        <v>21</v>
      </c>
      <c r="G71" s="83" t="s">
        <v>32</v>
      </c>
      <c r="H71" s="87" t="s">
        <v>33</v>
      </c>
      <c r="I71" s="63" t="s">
        <v>32</v>
      </c>
      <c r="J71" s="63" t="s">
        <v>34</v>
      </c>
      <c r="K71" s="63" t="s">
        <v>323</v>
      </c>
      <c r="L71" s="63" t="s">
        <v>324</v>
      </c>
      <c r="M71" s="63" t="s">
        <v>27</v>
      </c>
      <c r="N71" s="63" t="s">
        <v>325</v>
      </c>
    </row>
    <row r="72" spans="1:14" ht="159.75" customHeight="1" x14ac:dyDescent="0.25">
      <c r="A72" s="63">
        <v>135</v>
      </c>
      <c r="B72" s="83" t="s">
        <v>326</v>
      </c>
      <c r="C72" s="63" t="s">
        <v>327</v>
      </c>
      <c r="D72" s="83" t="s">
        <v>119</v>
      </c>
      <c r="E72" s="63" t="s">
        <v>71</v>
      </c>
      <c r="F72" s="83" t="s">
        <v>21</v>
      </c>
      <c r="G72" s="83" t="s">
        <v>32</v>
      </c>
      <c r="H72" s="87" t="s">
        <v>33</v>
      </c>
      <c r="I72" s="63" t="s">
        <v>32</v>
      </c>
      <c r="J72" s="63" t="s">
        <v>34</v>
      </c>
      <c r="K72" s="83" t="s">
        <v>328</v>
      </c>
      <c r="L72" s="63" t="s">
        <v>329</v>
      </c>
      <c r="M72" s="63" t="s">
        <v>27</v>
      </c>
      <c r="N72" s="63" t="s">
        <v>330</v>
      </c>
    </row>
    <row r="73" spans="1:14" ht="75.75" customHeight="1" x14ac:dyDescent="0.25">
      <c r="A73" s="82">
        <v>137</v>
      </c>
      <c r="B73" s="90" t="s">
        <v>331</v>
      </c>
      <c r="C73" s="82" t="s">
        <v>332</v>
      </c>
      <c r="D73" s="90" t="s">
        <v>119</v>
      </c>
      <c r="E73" s="63" t="s">
        <v>71</v>
      </c>
      <c r="F73" s="83" t="s">
        <v>21</v>
      </c>
      <c r="G73" s="83" t="s">
        <v>32</v>
      </c>
      <c r="H73" s="94" t="s">
        <v>33</v>
      </c>
      <c r="I73" s="82" t="s">
        <v>32</v>
      </c>
      <c r="J73" s="82" t="s">
        <v>34</v>
      </c>
      <c r="K73" s="90" t="s">
        <v>333</v>
      </c>
      <c r="L73" s="82" t="s">
        <v>334</v>
      </c>
      <c r="M73" s="82" t="s">
        <v>27</v>
      </c>
      <c r="N73" s="90" t="s">
        <v>335</v>
      </c>
    </row>
    <row r="74" spans="1:14" ht="93" customHeight="1" x14ac:dyDescent="0.25">
      <c r="A74" s="82">
        <v>138</v>
      </c>
      <c r="B74" s="90" t="s">
        <v>336</v>
      </c>
      <c r="C74" s="82" t="s">
        <v>337</v>
      </c>
      <c r="D74" s="90" t="s">
        <v>119</v>
      </c>
      <c r="E74" s="63" t="s">
        <v>71</v>
      </c>
      <c r="F74" s="83" t="s">
        <v>21</v>
      </c>
      <c r="G74" s="83" t="s">
        <v>32</v>
      </c>
      <c r="H74" s="94" t="s">
        <v>33</v>
      </c>
      <c r="I74" s="82" t="s">
        <v>32</v>
      </c>
      <c r="J74" s="82" t="s">
        <v>34</v>
      </c>
      <c r="K74" s="90" t="s">
        <v>338</v>
      </c>
      <c r="L74" s="82" t="s">
        <v>339</v>
      </c>
      <c r="M74" s="82" t="s">
        <v>27</v>
      </c>
      <c r="N74" s="90" t="s">
        <v>335</v>
      </c>
    </row>
    <row r="75" spans="1:14" s="89" customFormat="1" ht="85.5" customHeight="1" x14ac:dyDescent="0.25">
      <c r="A75" s="63">
        <v>140</v>
      </c>
      <c r="B75" s="83" t="s">
        <v>340</v>
      </c>
      <c r="C75" s="63" t="s">
        <v>341</v>
      </c>
      <c r="D75" s="83" t="s">
        <v>112</v>
      </c>
      <c r="E75" s="63" t="s">
        <v>71</v>
      </c>
      <c r="F75" s="83" t="s">
        <v>21</v>
      </c>
      <c r="G75" s="83" t="s">
        <v>32</v>
      </c>
      <c r="H75" s="87" t="s">
        <v>23</v>
      </c>
      <c r="I75" s="63" t="s">
        <v>22</v>
      </c>
      <c r="J75" s="63" t="s">
        <v>24</v>
      </c>
      <c r="K75" s="83" t="s">
        <v>342</v>
      </c>
      <c r="L75" s="63" t="s">
        <v>343</v>
      </c>
      <c r="M75" s="63" t="s">
        <v>27</v>
      </c>
      <c r="N75" s="90"/>
    </row>
    <row r="76" spans="1:14" s="89" customFormat="1" ht="102.75" customHeight="1" x14ac:dyDescent="0.25">
      <c r="A76" s="63">
        <v>142</v>
      </c>
      <c r="B76" s="83" t="s">
        <v>344</v>
      </c>
      <c r="C76" s="63" t="s">
        <v>345</v>
      </c>
      <c r="D76" s="83" t="s">
        <v>19</v>
      </c>
      <c r="E76" s="63" t="s">
        <v>20</v>
      </c>
      <c r="F76" s="83" t="s">
        <v>21</v>
      </c>
      <c r="G76" s="83" t="s">
        <v>22</v>
      </c>
      <c r="H76" s="87" t="s">
        <v>23</v>
      </c>
      <c r="I76" s="63" t="s">
        <v>22</v>
      </c>
      <c r="J76" s="63" t="s">
        <v>24</v>
      </c>
      <c r="K76" s="83" t="s">
        <v>346</v>
      </c>
      <c r="L76" s="63" t="s">
        <v>347</v>
      </c>
      <c r="M76" s="63" t="s">
        <v>27</v>
      </c>
      <c r="N76" s="90"/>
    </row>
    <row r="77" spans="1:14" ht="54" customHeight="1" x14ac:dyDescent="0.25">
      <c r="A77" s="63">
        <v>143</v>
      </c>
      <c r="B77" s="83" t="s">
        <v>348</v>
      </c>
      <c r="C77" s="63">
        <v>10221</v>
      </c>
      <c r="D77" s="83" t="s">
        <v>349</v>
      </c>
      <c r="E77" s="63" t="s">
        <v>150</v>
      </c>
      <c r="F77" s="83" t="s">
        <v>21</v>
      </c>
      <c r="G77" s="83" t="s">
        <v>32</v>
      </c>
      <c r="H77" s="87" t="s">
        <v>33</v>
      </c>
      <c r="I77" s="63" t="s">
        <v>32</v>
      </c>
      <c r="J77" s="63" t="s">
        <v>190</v>
      </c>
      <c r="K77" s="63" t="s">
        <v>350</v>
      </c>
      <c r="L77" s="63" t="s">
        <v>351</v>
      </c>
      <c r="M77" s="63" t="s">
        <v>27</v>
      </c>
      <c r="N77" s="90"/>
    </row>
    <row r="78" spans="1:14" ht="69" customHeight="1" x14ac:dyDescent="0.25">
      <c r="A78" s="63">
        <v>144</v>
      </c>
      <c r="B78" s="83" t="s">
        <v>352</v>
      </c>
      <c r="C78" s="63" t="s">
        <v>353</v>
      </c>
      <c r="D78" s="83" t="s">
        <v>70</v>
      </c>
      <c r="E78" s="63" t="s">
        <v>71</v>
      </c>
      <c r="F78" s="83" t="s">
        <v>21</v>
      </c>
      <c r="G78" s="83" t="s">
        <v>32</v>
      </c>
      <c r="H78" s="87" t="s">
        <v>33</v>
      </c>
      <c r="I78" s="63" t="s">
        <v>32</v>
      </c>
      <c r="J78" s="63" t="s">
        <v>34</v>
      </c>
      <c r="K78" s="63" t="s">
        <v>354</v>
      </c>
      <c r="L78" s="83" t="s">
        <v>355</v>
      </c>
      <c r="M78" s="63" t="s">
        <v>27</v>
      </c>
      <c r="N78" s="90"/>
    </row>
    <row r="79" spans="1:14" ht="66" customHeight="1" x14ac:dyDescent="0.25">
      <c r="A79" s="63">
        <v>145</v>
      </c>
      <c r="B79" s="83" t="s">
        <v>356</v>
      </c>
      <c r="C79" s="63" t="s">
        <v>357</v>
      </c>
      <c r="D79" s="83" t="s">
        <v>70</v>
      </c>
      <c r="E79" s="63" t="s">
        <v>71</v>
      </c>
      <c r="F79" s="83" t="s">
        <v>21</v>
      </c>
      <c r="G79" s="83" t="s">
        <v>32</v>
      </c>
      <c r="H79" s="87" t="s">
        <v>33</v>
      </c>
      <c r="I79" s="63" t="s">
        <v>32</v>
      </c>
      <c r="J79" s="63" t="s">
        <v>34</v>
      </c>
      <c r="K79" s="83" t="s">
        <v>358</v>
      </c>
      <c r="L79" s="83" t="s">
        <v>359</v>
      </c>
      <c r="M79" s="63" t="s">
        <v>27</v>
      </c>
      <c r="N79" s="90"/>
    </row>
    <row r="80" spans="1:14" ht="50.25" customHeight="1" x14ac:dyDescent="0.25">
      <c r="A80" s="63">
        <v>148</v>
      </c>
      <c r="B80" s="83" t="s">
        <v>360</v>
      </c>
      <c r="C80" s="63">
        <v>10408</v>
      </c>
      <c r="D80" s="83" t="s">
        <v>149</v>
      </c>
      <c r="E80" s="63" t="s">
        <v>150</v>
      </c>
      <c r="F80" s="83" t="s">
        <v>21</v>
      </c>
      <c r="G80" s="63" t="s">
        <v>32</v>
      </c>
      <c r="H80" s="87" t="s">
        <v>33</v>
      </c>
      <c r="I80" s="63" t="s">
        <v>32</v>
      </c>
      <c r="J80" s="63" t="s">
        <v>34</v>
      </c>
      <c r="K80" s="63" t="s">
        <v>361</v>
      </c>
      <c r="L80" s="63" t="str">
        <f t="shared" ref="L80:L89" si="0">"Hodnota " &amp; B80 &amp; " neodpovídá číselníku."</f>
        <v>Hodnota Specifická právní skutečnost neodpovídá číselníku.</v>
      </c>
      <c r="M80" s="63" t="s">
        <v>27</v>
      </c>
    </row>
    <row r="81" spans="1:14" s="89" customFormat="1" ht="41.25" customHeight="1" x14ac:dyDescent="0.25">
      <c r="A81" s="63">
        <v>150</v>
      </c>
      <c r="B81" s="83" t="s">
        <v>362</v>
      </c>
      <c r="C81" s="63">
        <v>10214</v>
      </c>
      <c r="D81" s="83" t="s">
        <v>149</v>
      </c>
      <c r="E81" s="63" t="s">
        <v>150</v>
      </c>
      <c r="F81" s="83" t="s">
        <v>363</v>
      </c>
      <c r="G81" s="83" t="s">
        <v>363</v>
      </c>
      <c r="H81" s="87" t="s">
        <v>33</v>
      </c>
      <c r="I81" s="63" t="s">
        <v>32</v>
      </c>
      <c r="J81" s="63" t="s">
        <v>34</v>
      </c>
      <c r="K81" s="63" t="s">
        <v>364</v>
      </c>
      <c r="L81" s="63" t="str">
        <f t="shared" si="0"/>
        <v>Hodnota Typ kolektivní smlouvy/dohody neodpovídá číselníku.</v>
      </c>
      <c r="M81" s="63" t="s">
        <v>27</v>
      </c>
      <c r="N81" s="83"/>
    </row>
    <row r="82" spans="1:14" ht="45.75" customHeight="1" x14ac:dyDescent="0.25">
      <c r="A82" s="63">
        <v>151</v>
      </c>
      <c r="B82" s="83" t="s">
        <v>365</v>
      </c>
      <c r="C82" s="63">
        <v>10220</v>
      </c>
      <c r="D82" s="83" t="s">
        <v>149</v>
      </c>
      <c r="E82" s="63" t="s">
        <v>150</v>
      </c>
      <c r="F82" s="83" t="s">
        <v>363</v>
      </c>
      <c r="G82" s="83" t="s">
        <v>363</v>
      </c>
      <c r="H82" s="87" t="s">
        <v>33</v>
      </c>
      <c r="I82" s="63" t="s">
        <v>32</v>
      </c>
      <c r="J82" s="63" t="s">
        <v>34</v>
      </c>
      <c r="K82" s="63" t="s">
        <v>366</v>
      </c>
      <c r="L82" s="63" t="str">
        <f t="shared" si="0"/>
        <v>Hodnota Forma vlastnictví neodpovídá číselníku.</v>
      </c>
      <c r="M82" s="63" t="s">
        <v>27</v>
      </c>
    </row>
    <row r="83" spans="1:14" ht="42.75" customHeight="1" x14ac:dyDescent="0.25">
      <c r="A83" s="63">
        <v>152</v>
      </c>
      <c r="B83" s="83" t="s">
        <v>367</v>
      </c>
      <c r="C83" s="63">
        <v>10230</v>
      </c>
      <c r="D83" s="83" t="s">
        <v>112</v>
      </c>
      <c r="E83" s="63" t="s">
        <v>71</v>
      </c>
      <c r="F83" s="83" t="s">
        <v>363</v>
      </c>
      <c r="G83" s="83" t="s">
        <v>363</v>
      </c>
      <c r="H83" s="87" t="s">
        <v>33</v>
      </c>
      <c r="I83" s="63" t="s">
        <v>32</v>
      </c>
      <c r="J83" s="63" t="s">
        <v>34</v>
      </c>
      <c r="K83" s="63" t="s">
        <v>368</v>
      </c>
      <c r="L83" s="63" t="str">
        <f>"Hodnota " &amp; B83 &amp; " neodpovídá číselníku."</f>
        <v>Hodnota Kód obce neodpovídá číselníku.</v>
      </c>
      <c r="M83" s="63" t="s">
        <v>27</v>
      </c>
    </row>
    <row r="84" spans="1:14" ht="42" customHeight="1" x14ac:dyDescent="0.25">
      <c r="A84" s="63">
        <v>153</v>
      </c>
      <c r="B84" s="83" t="s">
        <v>370</v>
      </c>
      <c r="C84" s="63">
        <v>10231</v>
      </c>
      <c r="D84" s="83" t="s">
        <v>112</v>
      </c>
      <c r="E84" s="63" t="s">
        <v>71</v>
      </c>
      <c r="F84" s="83" t="s">
        <v>363</v>
      </c>
      <c r="G84" s="83" t="s">
        <v>363</v>
      </c>
      <c r="H84" s="87" t="s">
        <v>33</v>
      </c>
      <c r="I84" s="63" t="s">
        <v>32</v>
      </c>
      <c r="J84" s="63" t="s">
        <v>34</v>
      </c>
      <c r="K84" s="63" t="s">
        <v>371</v>
      </c>
      <c r="L84" s="63" t="str">
        <f t="shared" si="0"/>
        <v>Hodnota Kód státu neodpovídá číselníku.</v>
      </c>
      <c r="M84" s="63" t="s">
        <v>27</v>
      </c>
    </row>
    <row r="85" spans="1:14" ht="45" customHeight="1" x14ac:dyDescent="0.25">
      <c r="A85" s="63">
        <v>154</v>
      </c>
      <c r="B85" s="83" t="s">
        <v>372</v>
      </c>
      <c r="C85" s="63">
        <v>10233</v>
      </c>
      <c r="D85" s="83" t="s">
        <v>112</v>
      </c>
      <c r="E85" s="63" t="s">
        <v>71</v>
      </c>
      <c r="F85" s="83" t="s">
        <v>363</v>
      </c>
      <c r="G85" s="83" t="s">
        <v>363</v>
      </c>
      <c r="H85" s="87" t="s">
        <v>33</v>
      </c>
      <c r="I85" s="63" t="s">
        <v>32</v>
      </c>
      <c r="J85" s="63" t="s">
        <v>34</v>
      </c>
      <c r="K85" s="63" t="s">
        <v>373</v>
      </c>
      <c r="L85" s="63" t="str">
        <f t="shared" si="0"/>
        <v>Hodnota Nástroj opatření - APZ neodpovídá číselníku.</v>
      </c>
      <c r="M85" s="63" t="s">
        <v>27</v>
      </c>
    </row>
    <row r="86" spans="1:14" ht="42" customHeight="1" x14ac:dyDescent="0.25">
      <c r="A86" s="63">
        <v>155</v>
      </c>
      <c r="B86" s="83" t="s">
        <v>374</v>
      </c>
      <c r="C86" s="63">
        <v>10239</v>
      </c>
      <c r="D86" s="83" t="s">
        <v>112</v>
      </c>
      <c r="E86" s="63" t="s">
        <v>71</v>
      </c>
      <c r="F86" s="83" t="s">
        <v>363</v>
      </c>
      <c r="G86" s="83" t="s">
        <v>363</v>
      </c>
      <c r="H86" s="87" t="s">
        <v>33</v>
      </c>
      <c r="I86" s="63" t="s">
        <v>32</v>
      </c>
      <c r="J86" s="63" t="s">
        <v>34</v>
      </c>
      <c r="K86" s="63" t="s">
        <v>375</v>
      </c>
      <c r="L86" s="63" t="str">
        <f t="shared" si="0"/>
        <v>Hodnota Druh činnosti neodpovídá číselníku.</v>
      </c>
      <c r="M86" s="63" t="s">
        <v>27</v>
      </c>
    </row>
    <row r="87" spans="1:14" ht="41.25" customHeight="1" x14ac:dyDescent="0.25">
      <c r="A87" s="63">
        <v>156</v>
      </c>
      <c r="B87" s="83" t="s">
        <v>376</v>
      </c>
      <c r="C87" s="63">
        <v>10274</v>
      </c>
      <c r="D87" s="83" t="s">
        <v>70</v>
      </c>
      <c r="E87" s="63" t="s">
        <v>71</v>
      </c>
      <c r="F87" s="83" t="s">
        <v>363</v>
      </c>
      <c r="G87" s="83" t="s">
        <v>363</v>
      </c>
      <c r="H87" s="87" t="s">
        <v>33</v>
      </c>
      <c r="I87" s="63" t="s">
        <v>32</v>
      </c>
      <c r="J87" s="63" t="s">
        <v>34</v>
      </c>
      <c r="K87" s="63" t="s">
        <v>377</v>
      </c>
      <c r="L87" s="63" t="str">
        <f t="shared" si="0"/>
        <v>Hodnota Kategorizace rizika neodpovídá číselníku.</v>
      </c>
      <c r="M87" s="63" t="s">
        <v>27</v>
      </c>
    </row>
    <row r="88" spans="1:14" ht="50.25" customHeight="1" x14ac:dyDescent="0.25">
      <c r="A88" s="63">
        <v>157</v>
      </c>
      <c r="B88" s="83" t="s">
        <v>378</v>
      </c>
      <c r="C88" s="63">
        <v>10240</v>
      </c>
      <c r="D88" s="83" t="s">
        <v>119</v>
      </c>
      <c r="E88" s="63" t="s">
        <v>71</v>
      </c>
      <c r="F88" s="83" t="s">
        <v>363</v>
      </c>
      <c r="G88" s="83" t="s">
        <v>363</v>
      </c>
      <c r="H88" s="87" t="s">
        <v>33</v>
      </c>
      <c r="I88" s="63" t="s">
        <v>32</v>
      </c>
      <c r="J88" s="63" t="s">
        <v>34</v>
      </c>
      <c r="K88" s="63" t="s">
        <v>379</v>
      </c>
      <c r="L88" s="63" t="str">
        <f t="shared" si="0"/>
        <v>Hodnota Kód ELDP neodpovídá číselníku.</v>
      </c>
      <c r="M88" s="63" t="s">
        <v>27</v>
      </c>
    </row>
    <row r="89" spans="1:14" ht="50.25" customHeight="1" x14ac:dyDescent="0.25">
      <c r="A89" s="63">
        <v>158</v>
      </c>
      <c r="B89" s="83" t="s">
        <v>380</v>
      </c>
      <c r="C89" s="63">
        <v>10374</v>
      </c>
      <c r="D89" s="83" t="s">
        <v>119</v>
      </c>
      <c r="E89" s="63" t="s">
        <v>71</v>
      </c>
      <c r="F89" s="83" t="s">
        <v>363</v>
      </c>
      <c r="G89" s="83" t="s">
        <v>363</v>
      </c>
      <c r="H89" s="87" t="s">
        <v>33</v>
      </c>
      <c r="I89" s="63" t="s">
        <v>32</v>
      </c>
      <c r="J89" s="63" t="s">
        <v>34</v>
      </c>
      <c r="K89" s="63" t="s">
        <v>381</v>
      </c>
      <c r="L89" s="63" t="str">
        <f t="shared" si="0"/>
        <v>Hodnota Důvod uplatnění slevy neodpovídá číselníku.</v>
      </c>
      <c r="M89" s="63" t="s">
        <v>27</v>
      </c>
    </row>
    <row r="90" spans="1:14" s="89" customFormat="1" ht="65.25" customHeight="1" x14ac:dyDescent="0.25">
      <c r="A90" s="63">
        <v>159</v>
      </c>
      <c r="B90" s="83" t="s">
        <v>382</v>
      </c>
      <c r="C90" s="63" t="s">
        <v>383</v>
      </c>
      <c r="D90" s="83" t="s">
        <v>112</v>
      </c>
      <c r="E90" s="63" t="s">
        <v>71</v>
      </c>
      <c r="F90" s="83" t="s">
        <v>363</v>
      </c>
      <c r="G90" s="83" t="s">
        <v>363</v>
      </c>
      <c r="H90" s="87" t="s">
        <v>33</v>
      </c>
      <c r="I90" s="63" t="s">
        <v>32</v>
      </c>
      <c r="J90" s="63" t="s">
        <v>34</v>
      </c>
      <c r="K90" s="63" t="s">
        <v>384</v>
      </c>
      <c r="L90" s="63" t="s">
        <v>385</v>
      </c>
      <c r="M90" s="63" t="s">
        <v>27</v>
      </c>
      <c r="N90" s="83"/>
    </row>
    <row r="91" spans="1:14" ht="123.75" customHeight="1" x14ac:dyDescent="0.25">
      <c r="A91" s="63">
        <v>162</v>
      </c>
      <c r="B91" s="83" t="s">
        <v>386</v>
      </c>
      <c r="C91" s="83" t="s">
        <v>387</v>
      </c>
      <c r="D91" s="83" t="s">
        <v>19</v>
      </c>
      <c r="E91" s="63" t="s">
        <v>31</v>
      </c>
      <c r="F91" s="83" t="s">
        <v>21</v>
      </c>
      <c r="G91" s="83" t="s">
        <v>32</v>
      </c>
      <c r="H91" s="87" t="s">
        <v>33</v>
      </c>
      <c r="I91" s="63" t="s">
        <v>32</v>
      </c>
      <c r="J91" s="63" t="s">
        <v>34</v>
      </c>
      <c r="K91" s="83" t="s">
        <v>388</v>
      </c>
      <c r="L91" s="63" t="s">
        <v>389</v>
      </c>
      <c r="M91" s="63" t="s">
        <v>27</v>
      </c>
    </row>
    <row r="92" spans="1:14" ht="117" customHeight="1" x14ac:dyDescent="0.25">
      <c r="A92" s="63">
        <v>164</v>
      </c>
      <c r="B92" s="63" t="s">
        <v>390</v>
      </c>
      <c r="C92" s="63" t="s">
        <v>391</v>
      </c>
      <c r="D92" s="83" t="s">
        <v>19</v>
      </c>
      <c r="E92" s="63" t="s">
        <v>31</v>
      </c>
      <c r="F92" s="83" t="s">
        <v>21</v>
      </c>
      <c r="G92" s="83" t="s">
        <v>32</v>
      </c>
      <c r="H92" s="87" t="s">
        <v>33</v>
      </c>
      <c r="I92" s="63" t="s">
        <v>32</v>
      </c>
      <c r="J92" s="63" t="s">
        <v>34</v>
      </c>
      <c r="K92" s="83" t="s">
        <v>392</v>
      </c>
      <c r="L92" s="63" t="s">
        <v>393</v>
      </c>
      <c r="M92" s="63" t="s">
        <v>27</v>
      </c>
      <c r="N92" s="63" t="s">
        <v>394</v>
      </c>
    </row>
    <row r="93" spans="1:14" ht="195.75" customHeight="1" x14ac:dyDescent="0.25">
      <c r="A93" s="63">
        <v>165</v>
      </c>
      <c r="B93" s="83" t="s">
        <v>395</v>
      </c>
      <c r="C93" s="63" t="s">
        <v>396</v>
      </c>
      <c r="D93" s="83" t="s">
        <v>119</v>
      </c>
      <c r="E93" s="63" t="s">
        <v>71</v>
      </c>
      <c r="F93" s="83" t="s">
        <v>21</v>
      </c>
      <c r="G93" s="83" t="s">
        <v>32</v>
      </c>
      <c r="H93" s="87" t="s">
        <v>33</v>
      </c>
      <c r="I93" s="89" t="s">
        <v>32</v>
      </c>
      <c r="J93" s="89" t="s">
        <v>34</v>
      </c>
      <c r="K93" s="83" t="s">
        <v>397</v>
      </c>
      <c r="L93" s="63" t="s">
        <v>398</v>
      </c>
      <c r="M93" s="89" t="s">
        <v>27</v>
      </c>
    </row>
    <row r="94" spans="1:14" ht="161.25" customHeight="1" x14ac:dyDescent="0.25">
      <c r="A94" s="63">
        <v>166</v>
      </c>
      <c r="B94" s="83" t="s">
        <v>399</v>
      </c>
      <c r="C94" s="63" t="s">
        <v>400</v>
      </c>
      <c r="D94" s="83" t="s">
        <v>119</v>
      </c>
      <c r="E94" s="63" t="s">
        <v>71</v>
      </c>
      <c r="F94" s="83" t="s">
        <v>21</v>
      </c>
      <c r="G94" s="83" t="s">
        <v>32</v>
      </c>
      <c r="H94" s="87" t="s">
        <v>33</v>
      </c>
      <c r="I94" s="89" t="s">
        <v>32</v>
      </c>
      <c r="J94" s="89" t="s">
        <v>34</v>
      </c>
      <c r="K94" s="83" t="s">
        <v>401</v>
      </c>
      <c r="L94" s="63" t="s">
        <v>402</v>
      </c>
      <c r="M94" s="89" t="s">
        <v>27</v>
      </c>
    </row>
    <row r="95" spans="1:14" ht="82.5" customHeight="1" x14ac:dyDescent="0.25">
      <c r="A95" s="63">
        <v>167</v>
      </c>
      <c r="B95" s="83" t="s">
        <v>403</v>
      </c>
      <c r="C95" s="63" t="s">
        <v>404</v>
      </c>
      <c r="D95" s="83" t="s">
        <v>19</v>
      </c>
      <c r="E95" s="63" t="s">
        <v>31</v>
      </c>
      <c r="F95" s="83" t="s">
        <v>21</v>
      </c>
      <c r="G95" s="83" t="s">
        <v>32</v>
      </c>
      <c r="H95" s="87" t="s">
        <v>33</v>
      </c>
      <c r="I95" s="89" t="s">
        <v>32</v>
      </c>
      <c r="J95" s="63" t="s">
        <v>34</v>
      </c>
      <c r="K95" s="83" t="str">
        <f>"Pojistné za zaměstnavatele u zaměstnanců, kteří vykonávají rizikové zaměstnání (10484) = " &amp; 'Parametrické konstanty'!D5  &amp;
" * Úhrn vyměřovacích základů zaměstnanců, kteří vykonávají rizikové zaměstnání (10483). Zaokrohluje se na celé koruny nahoru."
&amp; CHAR(10) &amp;
"---" &amp; CHAR(10) &amp;
"10483 Úhrn vyměřovacích základů zaměstnanců, kteří vykonávají rizikové zaměstnání" &amp; CHAR(10) &amp;
"10484 Pojistné za zaměstnavatele u zaměstnanců, kteří vykonávají rizikové zaměstnání"</f>
        <v>Pojistné za zaměstnavatele u zaměstnanců, kteří vykonávají rizikové zaměstnání (10484) = 0.278 * Úhrn vyměřovacích základů zaměstnanců, kteří vykonávají rizikové zaměstnání (10483). Zaokrohluje se na celé koruny nahoru.
---
10483 Úhrn vyměřovacích základů zaměstnanců, kteří vykonávají rizikové zaměstnání
10484 Pojistné za zaměstnavatele u zaměstnanců, kteří vykonávají rizikové zaměstnání</v>
      </c>
      <c r="L95" s="63" t="s">
        <v>405</v>
      </c>
      <c r="M95" s="89" t="s">
        <v>27</v>
      </c>
    </row>
    <row r="96" spans="1:14" ht="206.25" customHeight="1" x14ac:dyDescent="0.25">
      <c r="A96" s="63">
        <v>168</v>
      </c>
      <c r="B96" s="83" t="s">
        <v>61</v>
      </c>
      <c r="C96" s="63" t="s">
        <v>406</v>
      </c>
      <c r="D96" s="83" t="s">
        <v>19</v>
      </c>
      <c r="E96" s="63" t="s">
        <v>31</v>
      </c>
      <c r="F96" s="83" t="s">
        <v>21</v>
      </c>
      <c r="G96" s="83" t="s">
        <v>32</v>
      </c>
      <c r="H96" s="87" t="s">
        <v>33</v>
      </c>
      <c r="I96" s="89" t="s">
        <v>32</v>
      </c>
      <c r="J96" s="63" t="s">
        <v>34</v>
      </c>
      <c r="K96" s="83" t="str">
        <f>"Pro (10028) platí:" &amp; CHAR(10) &amp; "hodnota údaje je dána výrazem v absolutní hodnotě: |1 – ("&amp; ('Parametrické konstanty'!D7*100)
&amp;" % úhrnu vyměřovacích základů pojistného (10023 + 10025 + 10483) / Úhrn pojistného za zaměstnance (10028))| &lt;= 0.01 nebo |"
&amp; ('Parametrické konstanty'!D7*100) &amp; " % úhrnu vyměřovacích základů pojistného (10023 + 10025 + 10483) – Úhrn pojistného za zaměstnance (10028)| &lt;= 100; 
tzn. akceptovány budou hodnoty, kdy Úhrn pojistného za zaměstnance (10028) je větší než "
&amp; ('Parametrické konstanty'!D7*100) &amp; " % úhrnu vyměřovacích základů pojistného (10023 + 10025 + 10483), ale rozdíl částek je &lt;= 100 (obě podmínky musejí být porušeny současně, aby nebyl údaj akceptován), " &amp; CHAR(10)
&amp; "a zároveň musí platit (10028) &gt;= " &amp; ('Parametrické konstanty'!D8*100) &amp; " % z (10023 + 10025 + 10483)" &amp; CHAR(10) &amp; "---" &amp; CHAR(10)
&amp; "10023 Úhrn vyměřovacích základů zaměstnanců, kteří nevykonávají činnost v rizikovém zaměstnání nebo nejsou zdravotnickými záchranáři nebo členy HZS podniku" &amp; CHAR(10)
&amp; "10025 Úhrn vyměřovacích základů zaměstnanců, kteří jsou zdravotnickými záchranáři nebo členy HZS podniku" &amp; CHAR(10)
&amp; "10028 Pojistné za zaměstnance" &amp; CHAR(10)
&amp; "10483 Úhrn vyměřovacích základů zaměstnanců, kteří vykonávají rizikové zaměstnání"</f>
        <v>Pro (10028) platí:
hodnota údaje je dána výrazem v absolutní hodnotě: |1 – (7.1 % úhrnu vyměřovacích základů pojistného (10023 + 10025 + 10483) / Úhrn pojistného za zaměstnance (10028))| &lt;= 0.01 nebo |7.1 % úhrnu vyměřovacích základů pojistného (10023 + 10025 + 10483) – Úhrn pojistného za zaměstnance (10028)| &lt;= 100; 
tzn. akceptovány budou hodnoty, kdy Úhrn pojistného za zaměstnance (10028) je větší než 7.1 % úhrnu vyměřovacích základů pojistného (10023 + 10025 + 10483), ale rozdíl částek je &lt;= 100 (obě podmínky musejí být porušeny současně, aby nebyl údaj akceptován), 
a zároveň musí platit (10028) &gt;= 7.171 % z (10023 + 10025 + 10483)
---
10023 Úhrn vyměřovacích základů zaměstnanců, kteří nevykonávají činnost v rizikovém zaměstnání nebo nejsou zdravotnickými záchranáři nebo členy HZS podniku
10025 Úhrn vyměřovacích základů zaměstnanců, kteří jsou zdravotnickými záchranáři nebo členy HZS podniku
10028 Pojistné za zaměstnance
10483 Úhrn vyměřovacích základů zaměstnanců, kteří vykonávají rizikové zaměstnání</v>
      </c>
      <c r="L96" s="63" t="s">
        <v>407</v>
      </c>
      <c r="M96" s="89" t="s">
        <v>27</v>
      </c>
    </row>
    <row r="97" spans="1:14" ht="150" customHeight="1" x14ac:dyDescent="0.25">
      <c r="A97" s="63">
        <v>170</v>
      </c>
      <c r="B97" s="83" t="s">
        <v>408</v>
      </c>
      <c r="C97" s="63" t="s">
        <v>409</v>
      </c>
      <c r="D97" s="83" t="s">
        <v>19</v>
      </c>
      <c r="E97" s="63" t="s">
        <v>31</v>
      </c>
      <c r="F97" s="83" t="s">
        <v>21</v>
      </c>
      <c r="G97" s="83" t="s">
        <v>32</v>
      </c>
      <c r="H97" s="87" t="s">
        <v>33</v>
      </c>
      <c r="I97" s="89" t="s">
        <v>32</v>
      </c>
      <c r="J97" s="63" t="s">
        <v>34</v>
      </c>
      <c r="K97" s="83" t="str">
        <f>"Pro (10487) platí:" &amp; CHAR(10)
&amp; "hodnota údaje je dána výrazem v absolutní hodnotě: |1 – ("&amp; ('Parametrické konstanty'!D9*100) &amp;" % údaje (10486) / údaj 10487)| &lt;= 0.01 nebo |"&amp; ('Parametrické konstanty'!D9*100) &amp;" % údaje (10486) – údaj 10487| &lt;= 100;" &amp; CHAR(10) &amp; CHAR(10)
&amp; "tzn. akceptovány budou hodnoty, kdy úhrn slev na pojistném zaměstnanců (10487) je větší než "&amp; ('Parametrické konstanty'!D9*100) &amp;" % úhrnu vyměřovacích základů pojistného (10486)," &amp; CHAR(10)
&amp; "ale rozdíl částek je &lt;= 100 (obě podmínky musejí být porušeny současně, aby nebyl údaj akceptován)," &amp; CHAR(10)
&amp; "a zároveň musí platit (10487) ≥ "&amp; ('Parametrické konstanty'!D10*100) &amp;" % z (10486)" &amp; CHAR(10)
&amp; "---" &amp; CHAR(10)
&amp; "10486 Úhrn vyměřovacích základů zaměstnanců" &amp; CHAR(10)
&amp; "10487 Úhrn slev na pojistném zaměstnanců"</f>
        <v>Pro (10487) platí:
hodnota údaje je dána výrazem v absolutní hodnotě: |1 – (6.5 % údaje (10486) / údaj 10487)| &lt;= 0.01 nebo |6.5 % údaje (10486) – údaj 10487| &lt;= 100;
tzn. akceptovány budou hodnoty, kdy úhrn slev na pojistném zaměstnanců (10487) je větší než 6.5 % úhrnu vyměřovacích základů pojistného (10486),
ale rozdíl částek je &lt;= 100 (obě podmínky musejí být porušeny současně, aby nebyl údaj akceptován),
a zároveň musí platit (10487) ≥ 6.565 % z (10486)
---
10486 Úhrn vyměřovacích základů zaměstnanců
10487 Úhrn slev na pojistném zaměstnanců</v>
      </c>
      <c r="L97" s="63" t="s">
        <v>410</v>
      </c>
      <c r="M97" s="89" t="s">
        <v>27</v>
      </c>
    </row>
    <row r="98" spans="1:14" ht="78.75" customHeight="1" x14ac:dyDescent="0.25">
      <c r="A98" s="63">
        <v>188</v>
      </c>
      <c r="B98" s="63" t="s">
        <v>411</v>
      </c>
      <c r="C98" s="63">
        <v>10372</v>
      </c>
      <c r="D98" s="83" t="s">
        <v>119</v>
      </c>
      <c r="E98" s="63" t="s">
        <v>71</v>
      </c>
      <c r="F98" s="83" t="s">
        <v>21</v>
      </c>
      <c r="G98" s="83" t="s">
        <v>32</v>
      </c>
      <c r="H98" s="87" t="s">
        <v>23</v>
      </c>
      <c r="I98" s="83" t="s">
        <v>22</v>
      </c>
      <c r="J98" s="63" t="s">
        <v>24</v>
      </c>
      <c r="K98" s="63" t="s">
        <v>412</v>
      </c>
      <c r="L98" s="63" t="s">
        <v>413</v>
      </c>
      <c r="M98" s="89" t="s">
        <v>27</v>
      </c>
      <c r="N98" s="83" t="s">
        <v>414</v>
      </c>
    </row>
    <row r="99" spans="1:14" ht="102.75" customHeight="1" x14ac:dyDescent="0.25">
      <c r="A99" s="63">
        <v>190</v>
      </c>
      <c r="B99" s="63" t="s">
        <v>415</v>
      </c>
      <c r="C99" s="63" t="s">
        <v>416</v>
      </c>
      <c r="D99" s="83" t="s">
        <v>188</v>
      </c>
      <c r="E99" s="83" t="s">
        <v>155</v>
      </c>
      <c r="F99" s="83" t="s">
        <v>21</v>
      </c>
      <c r="G99" s="83" t="s">
        <v>32</v>
      </c>
      <c r="H99" s="87" t="s">
        <v>33</v>
      </c>
      <c r="I99" s="89" t="s">
        <v>32</v>
      </c>
      <c r="J99" s="63" t="s">
        <v>34</v>
      </c>
      <c r="K99" s="83" t="s">
        <v>417</v>
      </c>
      <c r="L99" s="63" t="s">
        <v>418</v>
      </c>
      <c r="M99" s="89" t="s">
        <v>27</v>
      </c>
    </row>
    <row r="100" spans="1:14" ht="229.5" customHeight="1" x14ac:dyDescent="0.25">
      <c r="A100" s="63">
        <v>191</v>
      </c>
      <c r="B100" s="83" t="s">
        <v>419</v>
      </c>
      <c r="C100" s="63" t="s">
        <v>420</v>
      </c>
      <c r="D100" s="83" t="s">
        <v>154</v>
      </c>
      <c r="E100" s="63" t="s">
        <v>71</v>
      </c>
      <c r="F100" s="83" t="s">
        <v>21</v>
      </c>
      <c r="G100" s="83" t="s">
        <v>32</v>
      </c>
      <c r="H100" s="87" t="s">
        <v>33</v>
      </c>
      <c r="I100" s="89" t="s">
        <v>32</v>
      </c>
      <c r="J100" s="63" t="s">
        <v>34</v>
      </c>
      <c r="K100" s="63" t="s">
        <v>421</v>
      </c>
      <c r="L100" s="63" t="s">
        <v>422</v>
      </c>
      <c r="M100" s="89" t="s">
        <v>27</v>
      </c>
      <c r="N100" s="83" t="s">
        <v>423</v>
      </c>
    </row>
    <row r="101" spans="1:14" ht="52.5" customHeight="1" x14ac:dyDescent="0.25">
      <c r="A101" s="63">
        <v>192</v>
      </c>
      <c r="B101" s="83" t="s">
        <v>424</v>
      </c>
      <c r="C101" s="63">
        <v>10319</v>
      </c>
      <c r="D101" s="83" t="s">
        <v>160</v>
      </c>
      <c r="E101" s="63" t="s">
        <v>71</v>
      </c>
      <c r="F101" s="83" t="s">
        <v>21</v>
      </c>
      <c r="G101" s="83" t="s">
        <v>32</v>
      </c>
      <c r="H101" s="87" t="s">
        <v>33</v>
      </c>
      <c r="I101" s="63" t="s">
        <v>32</v>
      </c>
      <c r="J101" s="63" t="s">
        <v>34</v>
      </c>
      <c r="K101" s="83" t="s">
        <v>425</v>
      </c>
      <c r="L101" s="63" t="s">
        <v>426</v>
      </c>
      <c r="M101" s="89" t="s">
        <v>27</v>
      </c>
      <c r="N101" s="83" t="s">
        <v>427</v>
      </c>
    </row>
    <row r="102" spans="1:14" ht="81.75" customHeight="1" x14ac:dyDescent="0.25">
      <c r="A102" s="63">
        <v>193</v>
      </c>
      <c r="B102" s="83" t="s">
        <v>428</v>
      </c>
      <c r="C102" s="63" t="s">
        <v>429</v>
      </c>
      <c r="D102" s="83" t="s">
        <v>160</v>
      </c>
      <c r="E102" s="63" t="s">
        <v>71</v>
      </c>
      <c r="F102" s="83" t="s">
        <v>21</v>
      </c>
      <c r="G102" s="83" t="s">
        <v>32</v>
      </c>
      <c r="H102" s="87" t="s">
        <v>33</v>
      </c>
      <c r="I102" s="63" t="s">
        <v>32</v>
      </c>
      <c r="J102" s="63" t="s">
        <v>34</v>
      </c>
      <c r="K102" s="63" t="s">
        <v>430</v>
      </c>
      <c r="L102" s="63" t="s">
        <v>431</v>
      </c>
      <c r="M102" s="89" t="s">
        <v>27</v>
      </c>
      <c r="N102" s="63" t="s">
        <v>432</v>
      </c>
    </row>
    <row r="103" spans="1:14" ht="61.5" customHeight="1" x14ac:dyDescent="0.25">
      <c r="A103" s="63">
        <v>194</v>
      </c>
      <c r="B103" s="83" t="s">
        <v>433</v>
      </c>
      <c r="C103" s="63" t="s">
        <v>434</v>
      </c>
      <c r="D103" s="83" t="s">
        <v>435</v>
      </c>
      <c r="E103" s="63" t="s">
        <v>71</v>
      </c>
      <c r="F103" s="83" t="s">
        <v>21</v>
      </c>
      <c r="G103" s="83" t="s">
        <v>32</v>
      </c>
      <c r="H103" s="87" t="s">
        <v>33</v>
      </c>
      <c r="I103" s="63" t="s">
        <v>32</v>
      </c>
      <c r="J103" s="63" t="s">
        <v>34</v>
      </c>
      <c r="K103" s="63" t="s">
        <v>436</v>
      </c>
      <c r="L103" s="63" t="s">
        <v>437</v>
      </c>
      <c r="M103" s="89" t="s">
        <v>27</v>
      </c>
      <c r="N103" s="63" t="s">
        <v>438</v>
      </c>
    </row>
    <row r="104" spans="1:14" ht="54.75" customHeight="1" x14ac:dyDescent="0.25">
      <c r="A104" s="63">
        <v>201</v>
      </c>
      <c r="B104" s="63" t="s">
        <v>439</v>
      </c>
      <c r="C104" s="63" t="s">
        <v>440</v>
      </c>
      <c r="D104" s="83" t="s">
        <v>160</v>
      </c>
      <c r="E104" s="63" t="s">
        <v>71</v>
      </c>
      <c r="F104" s="83" t="s">
        <v>21</v>
      </c>
      <c r="G104" s="83" t="s">
        <v>32</v>
      </c>
      <c r="H104" s="87" t="s">
        <v>33</v>
      </c>
      <c r="I104" s="63" t="s">
        <v>32</v>
      </c>
      <c r="J104" s="63" t="s">
        <v>34</v>
      </c>
      <c r="K104" s="63" t="s">
        <v>441</v>
      </c>
      <c r="L104" s="63" t="s">
        <v>442</v>
      </c>
      <c r="M104" s="89" t="s">
        <v>27</v>
      </c>
      <c r="N104" s="63"/>
    </row>
    <row r="105" spans="1:14" ht="104.25" customHeight="1" x14ac:dyDescent="0.25">
      <c r="A105" s="63">
        <v>204</v>
      </c>
      <c r="B105" s="63" t="s">
        <v>443</v>
      </c>
      <c r="C105" s="63" t="s">
        <v>416</v>
      </c>
      <c r="D105" s="83" t="s">
        <v>188</v>
      </c>
      <c r="E105" s="63" t="s">
        <v>71</v>
      </c>
      <c r="F105" s="83" t="s">
        <v>21</v>
      </c>
      <c r="G105" s="83" t="s">
        <v>32</v>
      </c>
      <c r="H105" s="87" t="s">
        <v>33</v>
      </c>
      <c r="I105" s="89" t="s">
        <v>32</v>
      </c>
      <c r="J105" s="63" t="s">
        <v>34</v>
      </c>
      <c r="K105" s="83" t="s">
        <v>444</v>
      </c>
      <c r="L105" s="63" t="s">
        <v>445</v>
      </c>
      <c r="M105" s="89" t="s">
        <v>27</v>
      </c>
    </row>
    <row r="106" spans="1:14" ht="102" customHeight="1" x14ac:dyDescent="0.25">
      <c r="A106" s="63">
        <v>207</v>
      </c>
      <c r="B106" s="63" t="s">
        <v>447</v>
      </c>
      <c r="C106" s="63" t="s">
        <v>448</v>
      </c>
      <c r="D106" s="83" t="s">
        <v>119</v>
      </c>
      <c r="E106" s="63" t="s">
        <v>20</v>
      </c>
      <c r="F106" s="83" t="s">
        <v>21</v>
      </c>
      <c r="G106" s="83" t="s">
        <v>32</v>
      </c>
      <c r="H106" s="87" t="s">
        <v>23</v>
      </c>
      <c r="I106" s="83" t="s">
        <v>22</v>
      </c>
      <c r="J106" s="63" t="s">
        <v>24</v>
      </c>
      <c r="K106" s="63" t="s">
        <v>449</v>
      </c>
      <c r="L106" s="63" t="s">
        <v>450</v>
      </c>
      <c r="M106" s="89" t="s">
        <v>27</v>
      </c>
    </row>
    <row r="107" spans="1:14" ht="69" customHeight="1" x14ac:dyDescent="0.25">
      <c r="A107" s="63">
        <v>208</v>
      </c>
      <c r="B107" s="63" t="s">
        <v>451</v>
      </c>
      <c r="C107" s="63" t="s">
        <v>452</v>
      </c>
      <c r="D107" s="83" t="s">
        <v>119</v>
      </c>
      <c r="E107" s="63" t="s">
        <v>71</v>
      </c>
      <c r="F107" s="83" t="s">
        <v>21</v>
      </c>
      <c r="G107" s="83" t="s">
        <v>32</v>
      </c>
      <c r="H107" s="87" t="s">
        <v>33</v>
      </c>
      <c r="I107" s="83" t="s">
        <v>32</v>
      </c>
      <c r="J107" s="63" t="s">
        <v>34</v>
      </c>
      <c r="K107" s="63" t="s">
        <v>453</v>
      </c>
      <c r="L107" s="63" t="s">
        <v>454</v>
      </c>
      <c r="M107" s="89" t="s">
        <v>27</v>
      </c>
    </row>
    <row r="108" spans="1:14" ht="67.5" customHeight="1" x14ac:dyDescent="0.25">
      <c r="A108" s="63">
        <v>209</v>
      </c>
      <c r="B108" s="63" t="s">
        <v>408</v>
      </c>
      <c r="C108" s="63" t="s">
        <v>455</v>
      </c>
      <c r="D108" s="83" t="s">
        <v>119</v>
      </c>
      <c r="E108" s="63" t="s">
        <v>20</v>
      </c>
      <c r="F108" s="83" t="s">
        <v>21</v>
      </c>
      <c r="G108" s="83" t="s">
        <v>32</v>
      </c>
      <c r="H108" s="87" t="s">
        <v>23</v>
      </c>
      <c r="I108" s="63" t="s">
        <v>22</v>
      </c>
      <c r="J108" s="63" t="s">
        <v>24</v>
      </c>
      <c r="K108" s="63" t="s">
        <v>456</v>
      </c>
      <c r="L108" s="63" t="s">
        <v>457</v>
      </c>
      <c r="M108" s="89" t="s">
        <v>27</v>
      </c>
    </row>
    <row r="109" spans="1:14" ht="71.25" customHeight="1" x14ac:dyDescent="0.25">
      <c r="A109" s="63">
        <v>211</v>
      </c>
      <c r="B109" s="63" t="s">
        <v>458</v>
      </c>
      <c r="C109" s="63">
        <v>10016</v>
      </c>
      <c r="D109" s="83" t="s">
        <v>188</v>
      </c>
      <c r="E109" s="63" t="s">
        <v>71</v>
      </c>
      <c r="F109" s="83" t="s">
        <v>21</v>
      </c>
      <c r="G109" s="83" t="s">
        <v>32</v>
      </c>
      <c r="H109" s="87" t="s">
        <v>23</v>
      </c>
      <c r="I109" s="89" t="s">
        <v>32</v>
      </c>
      <c r="J109" s="63" t="s">
        <v>24</v>
      </c>
      <c r="K109" s="83" t="s">
        <v>459</v>
      </c>
      <c r="L109" s="63" t="s">
        <v>460</v>
      </c>
      <c r="M109" s="89" t="s">
        <v>27</v>
      </c>
    </row>
    <row r="110" spans="1:14" ht="84.75" customHeight="1" x14ac:dyDescent="0.25">
      <c r="A110" s="63">
        <v>213</v>
      </c>
      <c r="B110" s="63" t="s">
        <v>461</v>
      </c>
      <c r="C110" s="63" t="s">
        <v>462</v>
      </c>
      <c r="D110" s="83" t="s">
        <v>19</v>
      </c>
      <c r="E110" s="63" t="s">
        <v>20</v>
      </c>
      <c r="F110" s="83" t="s">
        <v>21</v>
      </c>
      <c r="G110" s="83" t="s">
        <v>22</v>
      </c>
      <c r="H110" s="87" t="s">
        <v>23</v>
      </c>
      <c r="I110" s="63" t="s">
        <v>22</v>
      </c>
      <c r="J110" s="63" t="s">
        <v>24</v>
      </c>
      <c r="K110" s="83" t="s">
        <v>463</v>
      </c>
      <c r="L110" s="63" t="s">
        <v>464</v>
      </c>
      <c r="M110" s="63" t="s">
        <v>27</v>
      </c>
    </row>
    <row r="111" spans="1:14" ht="92.25" customHeight="1" x14ac:dyDescent="0.25">
      <c r="A111" s="63">
        <v>214</v>
      </c>
      <c r="B111" s="83" t="s">
        <v>465</v>
      </c>
      <c r="C111" s="63" t="s">
        <v>466</v>
      </c>
      <c r="D111" s="83" t="s">
        <v>160</v>
      </c>
      <c r="E111" s="63" t="s">
        <v>71</v>
      </c>
      <c r="F111" s="83" t="s">
        <v>21</v>
      </c>
      <c r="G111" s="83" t="s">
        <v>32</v>
      </c>
      <c r="H111" s="87" t="s">
        <v>33</v>
      </c>
      <c r="I111" s="63" t="s">
        <v>32</v>
      </c>
      <c r="J111" s="63" t="s">
        <v>34</v>
      </c>
      <c r="K111" s="83" t="s">
        <v>467</v>
      </c>
      <c r="L111" s="63" t="s">
        <v>468</v>
      </c>
      <c r="M111" s="89" t="s">
        <v>27</v>
      </c>
    </row>
    <row r="112" spans="1:14" ht="132" customHeight="1" x14ac:dyDescent="0.25">
      <c r="A112" s="63">
        <v>215</v>
      </c>
      <c r="B112" s="83" t="s">
        <v>469</v>
      </c>
      <c r="C112" s="63" t="s">
        <v>470</v>
      </c>
      <c r="D112" s="83" t="s">
        <v>160</v>
      </c>
      <c r="E112" s="63" t="s">
        <v>71</v>
      </c>
      <c r="F112" s="83" t="s">
        <v>21</v>
      </c>
      <c r="G112" s="83" t="s">
        <v>32</v>
      </c>
      <c r="H112" s="87" t="s">
        <v>33</v>
      </c>
      <c r="I112" s="63" t="s">
        <v>32</v>
      </c>
      <c r="J112" s="63" t="s">
        <v>34</v>
      </c>
      <c r="K112" s="83" t="s">
        <v>471</v>
      </c>
      <c r="L112" s="63" t="s">
        <v>468</v>
      </c>
      <c r="M112" s="89" t="s">
        <v>27</v>
      </c>
    </row>
    <row r="113" spans="1:14" ht="169.5" customHeight="1" x14ac:dyDescent="0.25">
      <c r="A113" s="63">
        <v>216</v>
      </c>
      <c r="B113" s="83" t="s">
        <v>472</v>
      </c>
      <c r="C113" s="63" t="s">
        <v>473</v>
      </c>
      <c r="D113" s="83" t="s">
        <v>119</v>
      </c>
      <c r="E113" s="63" t="s">
        <v>71</v>
      </c>
      <c r="F113" s="83" t="s">
        <v>21</v>
      </c>
      <c r="G113" s="83" t="s">
        <v>32</v>
      </c>
      <c r="H113" s="87" t="s">
        <v>33</v>
      </c>
      <c r="I113" s="63" t="s">
        <v>32</v>
      </c>
      <c r="J113" s="63" t="s">
        <v>34</v>
      </c>
      <c r="K113" s="83" t="s">
        <v>474</v>
      </c>
      <c r="L113" s="63" t="s">
        <v>475</v>
      </c>
      <c r="M113" s="89" t="s">
        <v>27</v>
      </c>
    </row>
    <row r="114" spans="1:14" ht="42" customHeight="1" x14ac:dyDescent="0.25">
      <c r="A114" s="63">
        <v>217</v>
      </c>
      <c r="B114" s="63" t="s">
        <v>476</v>
      </c>
      <c r="C114" s="63">
        <v>10001</v>
      </c>
      <c r="D114" s="95" t="s">
        <v>188</v>
      </c>
      <c r="E114" s="83" t="s">
        <v>477</v>
      </c>
      <c r="F114" s="83" t="s">
        <v>363</v>
      </c>
      <c r="G114" s="83" t="s">
        <v>363</v>
      </c>
      <c r="H114" s="87" t="s">
        <v>23</v>
      </c>
      <c r="I114" s="63" t="s">
        <v>32</v>
      </c>
      <c r="J114" s="63" t="s">
        <v>478</v>
      </c>
      <c r="K114" s="63" t="s">
        <v>479</v>
      </c>
      <c r="L114" s="63" t="s">
        <v>476</v>
      </c>
      <c r="M114" s="81" t="s">
        <v>27</v>
      </c>
      <c r="N114" s="63"/>
    </row>
    <row r="115" spans="1:14" ht="52.5" customHeight="1" x14ac:dyDescent="0.25">
      <c r="A115" s="63">
        <v>218</v>
      </c>
      <c r="B115" s="63" t="s">
        <v>480</v>
      </c>
      <c r="C115" s="63">
        <v>10001</v>
      </c>
      <c r="D115" s="95" t="s">
        <v>188</v>
      </c>
      <c r="E115" s="83" t="s">
        <v>477</v>
      </c>
      <c r="F115" s="83" t="s">
        <v>363</v>
      </c>
      <c r="G115" s="83" t="s">
        <v>363</v>
      </c>
      <c r="H115" s="87" t="s">
        <v>23</v>
      </c>
      <c r="I115" s="63" t="s">
        <v>32</v>
      </c>
      <c r="J115" s="63" t="s">
        <v>478</v>
      </c>
      <c r="K115" s="63" t="s">
        <v>481</v>
      </c>
      <c r="L115" s="63" t="s">
        <v>480</v>
      </c>
      <c r="M115" s="81" t="s">
        <v>27</v>
      </c>
      <c r="N115" s="63"/>
    </row>
    <row r="116" spans="1:14" ht="54.75" customHeight="1" x14ac:dyDescent="0.25">
      <c r="A116" s="63">
        <v>219</v>
      </c>
      <c r="B116" s="63" t="s">
        <v>482</v>
      </c>
      <c r="C116" s="63">
        <v>10012</v>
      </c>
      <c r="D116" s="95" t="s">
        <v>188</v>
      </c>
      <c r="E116" s="63" t="s">
        <v>71</v>
      </c>
      <c r="F116" s="83" t="s">
        <v>363</v>
      </c>
      <c r="G116" s="83" t="s">
        <v>363</v>
      </c>
      <c r="H116" s="87" t="s">
        <v>23</v>
      </c>
      <c r="I116" s="63" t="s">
        <v>32</v>
      </c>
      <c r="J116" s="63" t="s">
        <v>24</v>
      </c>
      <c r="K116" s="63" t="s">
        <v>483</v>
      </c>
      <c r="L116" s="63" t="s">
        <v>484</v>
      </c>
      <c r="M116" s="81" t="s">
        <v>27</v>
      </c>
      <c r="N116" s="63"/>
    </row>
    <row r="117" spans="1:14" ht="52.5" customHeight="1" x14ac:dyDescent="0.25">
      <c r="A117" s="63">
        <v>220</v>
      </c>
      <c r="B117" s="63" t="s">
        <v>485</v>
      </c>
      <c r="C117" s="63">
        <v>10012</v>
      </c>
      <c r="D117" s="95" t="s">
        <v>188</v>
      </c>
      <c r="E117" s="63" t="s">
        <v>71</v>
      </c>
      <c r="F117" s="83" t="s">
        <v>363</v>
      </c>
      <c r="G117" s="83" t="s">
        <v>363</v>
      </c>
      <c r="H117" s="87" t="s">
        <v>23</v>
      </c>
      <c r="I117" s="63" t="s">
        <v>32</v>
      </c>
      <c r="J117" s="63" t="s">
        <v>24</v>
      </c>
      <c r="K117" s="63" t="s">
        <v>486</v>
      </c>
      <c r="L117" s="63" t="s">
        <v>487</v>
      </c>
      <c r="M117" s="81" t="s">
        <v>27</v>
      </c>
      <c r="N117" s="63"/>
    </row>
    <row r="118" spans="1:14" ht="64.5" customHeight="1" x14ac:dyDescent="0.25">
      <c r="A118" s="63">
        <v>225</v>
      </c>
      <c r="B118" s="63" t="s">
        <v>488</v>
      </c>
      <c r="C118" s="63" t="s">
        <v>187</v>
      </c>
      <c r="D118" s="95" t="s">
        <v>188</v>
      </c>
      <c r="E118" s="83" t="s">
        <v>477</v>
      </c>
      <c r="F118" s="83" t="s">
        <v>363</v>
      </c>
      <c r="G118" s="83" t="s">
        <v>363</v>
      </c>
      <c r="H118" s="87" t="s">
        <v>23</v>
      </c>
      <c r="I118" s="63" t="s">
        <v>32</v>
      </c>
      <c r="J118" s="63" t="s">
        <v>478</v>
      </c>
      <c r="K118" s="63" t="s">
        <v>489</v>
      </c>
      <c r="L118" s="63" t="s">
        <v>490</v>
      </c>
      <c r="M118" s="81" t="s">
        <v>27</v>
      </c>
      <c r="N118" s="63"/>
    </row>
    <row r="119" spans="1:14" ht="65.25" customHeight="1" x14ac:dyDescent="0.25">
      <c r="A119" s="63">
        <v>226</v>
      </c>
      <c r="B119" s="63" t="s">
        <v>491</v>
      </c>
      <c r="D119" s="95" t="s">
        <v>188</v>
      </c>
      <c r="E119" s="83" t="s">
        <v>477</v>
      </c>
      <c r="F119" s="83" t="s">
        <v>363</v>
      </c>
      <c r="G119" s="83" t="s">
        <v>363</v>
      </c>
      <c r="H119" s="87" t="s">
        <v>23</v>
      </c>
      <c r="I119" s="63" t="s">
        <v>22</v>
      </c>
      <c r="J119" s="63" t="s">
        <v>24</v>
      </c>
      <c r="K119" s="63" t="s">
        <v>492</v>
      </c>
      <c r="L119" s="63" t="s">
        <v>493</v>
      </c>
      <c r="M119" s="63" t="s">
        <v>27</v>
      </c>
      <c r="N119" s="63" t="s">
        <v>494</v>
      </c>
    </row>
    <row r="120" spans="1:14" ht="63" customHeight="1" x14ac:dyDescent="0.25">
      <c r="A120" s="63">
        <v>227</v>
      </c>
      <c r="B120" s="63" t="s">
        <v>495</v>
      </c>
      <c r="C120" s="95">
        <v>10488</v>
      </c>
      <c r="D120" s="95" t="s">
        <v>188</v>
      </c>
      <c r="E120" s="83" t="s">
        <v>477</v>
      </c>
      <c r="F120" s="83" t="s">
        <v>363</v>
      </c>
      <c r="G120" s="83" t="s">
        <v>363</v>
      </c>
      <c r="H120" s="87" t="s">
        <v>23</v>
      </c>
      <c r="I120" s="63" t="s">
        <v>22</v>
      </c>
      <c r="J120" s="63" t="s">
        <v>24</v>
      </c>
      <c r="K120" s="63" t="s">
        <v>496</v>
      </c>
      <c r="L120" s="63" t="s">
        <v>497</v>
      </c>
      <c r="M120" s="63" t="s">
        <v>27</v>
      </c>
      <c r="N120" s="63" t="s">
        <v>498</v>
      </c>
    </row>
    <row r="121" spans="1:14" ht="54.75" customHeight="1" x14ac:dyDescent="0.25">
      <c r="A121" s="63">
        <v>228</v>
      </c>
      <c r="B121" s="63" t="s">
        <v>499</v>
      </c>
      <c r="C121" s="95">
        <v>10003</v>
      </c>
      <c r="D121" s="95" t="s">
        <v>188</v>
      </c>
      <c r="E121" s="83" t="s">
        <v>477</v>
      </c>
      <c r="F121" s="83" t="s">
        <v>363</v>
      </c>
      <c r="G121" s="83" t="s">
        <v>363</v>
      </c>
      <c r="H121" s="87" t="s">
        <v>23</v>
      </c>
      <c r="I121" s="63" t="s">
        <v>32</v>
      </c>
      <c r="J121" s="63" t="s">
        <v>190</v>
      </c>
      <c r="K121" s="63" t="s">
        <v>500</v>
      </c>
      <c r="L121" s="63" t="s">
        <v>501</v>
      </c>
      <c r="M121" s="63" t="s">
        <v>27</v>
      </c>
      <c r="N121" s="63"/>
    </row>
    <row r="122" spans="1:14" ht="51.75" customHeight="1" x14ac:dyDescent="0.25">
      <c r="A122" s="63">
        <v>229</v>
      </c>
      <c r="B122" s="83" t="s">
        <v>502</v>
      </c>
      <c r="C122" s="63">
        <v>10440</v>
      </c>
      <c r="D122" s="83" t="s">
        <v>160</v>
      </c>
      <c r="E122" s="63" t="s">
        <v>71</v>
      </c>
      <c r="F122" s="83" t="s">
        <v>21</v>
      </c>
      <c r="G122" s="83" t="s">
        <v>32</v>
      </c>
      <c r="H122" s="87" t="s">
        <v>33</v>
      </c>
      <c r="I122" s="63" t="s">
        <v>32</v>
      </c>
      <c r="J122" s="63" t="s">
        <v>34</v>
      </c>
      <c r="K122" s="83" t="s">
        <v>503</v>
      </c>
      <c r="L122" s="63" t="s">
        <v>504</v>
      </c>
      <c r="M122" s="89" t="s">
        <v>27</v>
      </c>
    </row>
    <row r="123" spans="1:14" ht="51.75" customHeight="1" x14ac:dyDescent="0.25">
      <c r="A123" s="63">
        <v>230</v>
      </c>
      <c r="B123" s="83" t="s">
        <v>505</v>
      </c>
      <c r="C123" s="63">
        <v>10451</v>
      </c>
      <c r="D123" s="83" t="s">
        <v>160</v>
      </c>
      <c r="E123" s="63" t="s">
        <v>71</v>
      </c>
      <c r="F123" s="83" t="s">
        <v>21</v>
      </c>
      <c r="G123" s="63" t="s">
        <v>32</v>
      </c>
      <c r="H123" s="87" t="s">
        <v>23</v>
      </c>
      <c r="I123" s="63" t="s">
        <v>22</v>
      </c>
      <c r="J123" s="63" t="s">
        <v>24</v>
      </c>
      <c r="K123" s="83" t="s">
        <v>506</v>
      </c>
      <c r="L123" s="63" t="s">
        <v>507</v>
      </c>
      <c r="M123" s="89" t="s">
        <v>27</v>
      </c>
    </row>
    <row r="124" spans="1:14" ht="44.25" customHeight="1" x14ac:dyDescent="0.25">
      <c r="A124" s="63">
        <v>232</v>
      </c>
      <c r="B124" s="83" t="s">
        <v>508</v>
      </c>
      <c r="E124" s="83" t="s">
        <v>155</v>
      </c>
      <c r="F124" s="83" t="s">
        <v>363</v>
      </c>
      <c r="G124" s="83" t="s">
        <v>363</v>
      </c>
      <c r="H124" s="87" t="s">
        <v>33</v>
      </c>
      <c r="I124" s="63" t="s">
        <v>32</v>
      </c>
      <c r="J124" s="63" t="s">
        <v>190</v>
      </c>
      <c r="K124" s="83" t="s">
        <v>509</v>
      </c>
      <c r="L124" s="63" t="s">
        <v>510</v>
      </c>
      <c r="M124" s="63" t="s">
        <v>27</v>
      </c>
    </row>
    <row r="125" spans="1:14" ht="44.25" customHeight="1" x14ac:dyDescent="0.25">
      <c r="A125" s="63">
        <v>233</v>
      </c>
      <c r="B125" s="83" t="s">
        <v>511</v>
      </c>
      <c r="C125" s="83"/>
      <c r="E125" s="83" t="s">
        <v>155</v>
      </c>
      <c r="F125" s="83" t="s">
        <v>363</v>
      </c>
      <c r="G125" s="83" t="s">
        <v>363</v>
      </c>
      <c r="H125" s="84" t="s">
        <v>33</v>
      </c>
      <c r="I125" s="63" t="s">
        <v>32</v>
      </c>
      <c r="J125" s="83" t="s">
        <v>190</v>
      </c>
      <c r="K125" s="83" t="s">
        <v>512</v>
      </c>
      <c r="L125" s="83" t="s">
        <v>513</v>
      </c>
      <c r="M125" s="63" t="s">
        <v>27</v>
      </c>
    </row>
    <row r="126" spans="1:14" ht="189.75" customHeight="1" x14ac:dyDescent="0.25">
      <c r="A126" s="63">
        <v>235</v>
      </c>
      <c r="B126" s="83" t="s">
        <v>514</v>
      </c>
      <c r="C126" s="95">
        <v>10015</v>
      </c>
      <c r="D126" s="95" t="s">
        <v>188</v>
      </c>
      <c r="E126" s="83" t="s">
        <v>155</v>
      </c>
      <c r="F126" s="83" t="s">
        <v>363</v>
      </c>
      <c r="G126" s="83" t="s">
        <v>363</v>
      </c>
      <c r="H126" s="84" t="s">
        <v>33</v>
      </c>
      <c r="I126" s="63" t="s">
        <v>32</v>
      </c>
      <c r="J126" s="83" t="s">
        <v>190</v>
      </c>
      <c r="K126" s="83" t="s">
        <v>515</v>
      </c>
      <c r="L126" s="83" t="s">
        <v>516</v>
      </c>
      <c r="M126" s="63" t="s">
        <v>27</v>
      </c>
    </row>
    <row r="127" spans="1:14" ht="42" customHeight="1" x14ac:dyDescent="0.25">
      <c r="A127" s="63">
        <v>236</v>
      </c>
      <c r="B127" s="83" t="s">
        <v>517</v>
      </c>
      <c r="C127" s="95">
        <v>10012</v>
      </c>
      <c r="D127" s="95" t="s">
        <v>188</v>
      </c>
      <c r="E127" s="63" t="s">
        <v>71</v>
      </c>
      <c r="F127" s="83" t="s">
        <v>363</v>
      </c>
      <c r="G127" s="83" t="s">
        <v>363</v>
      </c>
      <c r="H127" s="84" t="s">
        <v>33</v>
      </c>
      <c r="I127" s="63" t="s">
        <v>32</v>
      </c>
      <c r="J127" s="83" t="s">
        <v>518</v>
      </c>
      <c r="K127" s="83" t="s">
        <v>519</v>
      </c>
      <c r="L127" s="83" t="s">
        <v>520</v>
      </c>
      <c r="M127" s="63" t="s">
        <v>27</v>
      </c>
    </row>
    <row r="128" spans="1:14" ht="90.75" customHeight="1" x14ac:dyDescent="0.25">
      <c r="A128" s="63">
        <v>237</v>
      </c>
      <c r="B128" s="83" t="s">
        <v>521</v>
      </c>
      <c r="C128" s="88" t="s">
        <v>522</v>
      </c>
      <c r="D128" s="95" t="s">
        <v>188</v>
      </c>
      <c r="E128" s="63" t="s">
        <v>71</v>
      </c>
      <c r="F128" s="83" t="s">
        <v>363</v>
      </c>
      <c r="G128" s="83" t="s">
        <v>363</v>
      </c>
      <c r="H128" s="84" t="s">
        <v>33</v>
      </c>
      <c r="I128" s="63" t="s">
        <v>32</v>
      </c>
      <c r="J128" s="83" t="s">
        <v>518</v>
      </c>
      <c r="K128" s="83" t="s">
        <v>523</v>
      </c>
      <c r="L128" s="83" t="s">
        <v>524</v>
      </c>
      <c r="M128" s="63" t="s">
        <v>27</v>
      </c>
      <c r="N128" s="63"/>
    </row>
    <row r="129" spans="1:14" ht="133.5" customHeight="1" x14ac:dyDescent="0.25">
      <c r="A129" s="63">
        <v>238</v>
      </c>
      <c r="B129" s="63" t="s">
        <v>525</v>
      </c>
      <c r="C129" s="63" t="s">
        <v>526</v>
      </c>
      <c r="D129" s="95" t="s">
        <v>188</v>
      </c>
      <c r="E129" s="63" t="s">
        <v>71</v>
      </c>
      <c r="F129" s="83" t="s">
        <v>363</v>
      </c>
      <c r="G129" s="83" t="s">
        <v>363</v>
      </c>
      <c r="H129" s="87" t="s">
        <v>23</v>
      </c>
      <c r="I129" s="63" t="s">
        <v>32</v>
      </c>
      <c r="J129" s="63" t="s">
        <v>478</v>
      </c>
      <c r="K129" s="96" t="s">
        <v>527</v>
      </c>
      <c r="L129" s="63" t="s">
        <v>528</v>
      </c>
      <c r="M129" s="63" t="s">
        <v>27</v>
      </c>
      <c r="N129" s="63"/>
    </row>
    <row r="130" spans="1:14" ht="102" customHeight="1" x14ac:dyDescent="0.25">
      <c r="A130" s="63">
        <v>240</v>
      </c>
      <c r="B130" s="83" t="s">
        <v>529</v>
      </c>
      <c r="C130" s="83" t="s">
        <v>530</v>
      </c>
      <c r="D130" s="83" t="s">
        <v>188</v>
      </c>
      <c r="E130" s="83" t="s">
        <v>155</v>
      </c>
      <c r="F130" s="83" t="s">
        <v>363</v>
      </c>
      <c r="G130" s="83" t="s">
        <v>363</v>
      </c>
      <c r="H130" s="87" t="s">
        <v>33</v>
      </c>
      <c r="I130" s="63" t="s">
        <v>32</v>
      </c>
      <c r="J130" s="63" t="s">
        <v>190</v>
      </c>
      <c r="K130" s="83" t="s">
        <v>531</v>
      </c>
      <c r="L130" s="83" t="s">
        <v>532</v>
      </c>
      <c r="M130" s="89" t="s">
        <v>27</v>
      </c>
    </row>
    <row r="131" spans="1:14" ht="113.25" customHeight="1" x14ac:dyDescent="0.25">
      <c r="A131" s="63">
        <v>241</v>
      </c>
      <c r="B131" s="83" t="s">
        <v>533</v>
      </c>
      <c r="C131" s="83" t="s">
        <v>534</v>
      </c>
      <c r="D131" s="83" t="s">
        <v>349</v>
      </c>
      <c r="E131" s="83" t="s">
        <v>477</v>
      </c>
      <c r="F131" s="83" t="s">
        <v>363</v>
      </c>
      <c r="G131" s="83" t="s">
        <v>363</v>
      </c>
      <c r="H131" s="87" t="s">
        <v>23</v>
      </c>
      <c r="I131" s="63" t="s">
        <v>32</v>
      </c>
      <c r="J131" s="63" t="s">
        <v>478</v>
      </c>
      <c r="K131" s="83" t="s">
        <v>535</v>
      </c>
      <c r="L131" s="83" t="s">
        <v>536</v>
      </c>
      <c r="M131" s="63" t="s">
        <v>27</v>
      </c>
    </row>
    <row r="132" spans="1:14" ht="133.5" customHeight="1" x14ac:dyDescent="0.25">
      <c r="A132" s="63">
        <v>242</v>
      </c>
      <c r="B132" s="83" t="s">
        <v>537</v>
      </c>
      <c r="C132" s="83" t="s">
        <v>538</v>
      </c>
      <c r="D132" s="83" t="s">
        <v>160</v>
      </c>
      <c r="E132" s="63" t="s">
        <v>71</v>
      </c>
      <c r="F132" s="83" t="s">
        <v>21</v>
      </c>
      <c r="G132" s="83" t="s">
        <v>32</v>
      </c>
      <c r="H132" s="84" t="s">
        <v>23</v>
      </c>
      <c r="I132" s="63" t="s">
        <v>32</v>
      </c>
      <c r="J132" s="83" t="s">
        <v>24</v>
      </c>
      <c r="K132" s="83" t="s">
        <v>539</v>
      </c>
      <c r="L132" s="83" t="s">
        <v>540</v>
      </c>
      <c r="M132" s="63" t="s">
        <v>27</v>
      </c>
    </row>
    <row r="133" spans="1:14" ht="294" customHeight="1" x14ac:dyDescent="0.25">
      <c r="A133" s="63">
        <v>243</v>
      </c>
      <c r="B133" s="83" t="s">
        <v>541</v>
      </c>
      <c r="C133" s="83" t="s">
        <v>542</v>
      </c>
      <c r="D133" s="83" t="s">
        <v>160</v>
      </c>
      <c r="E133" s="63" t="s">
        <v>71</v>
      </c>
      <c r="F133" s="83" t="s">
        <v>21</v>
      </c>
      <c r="G133" s="83" t="s">
        <v>32</v>
      </c>
      <c r="H133" s="84" t="s">
        <v>23</v>
      </c>
      <c r="I133" s="63" t="s">
        <v>32</v>
      </c>
      <c r="J133" s="83" t="s">
        <v>24</v>
      </c>
      <c r="K133" s="83" t="s">
        <v>543</v>
      </c>
      <c r="L133" s="93" t="s">
        <v>544</v>
      </c>
      <c r="M133" s="63" t="s">
        <v>27</v>
      </c>
    </row>
    <row r="134" spans="1:14" ht="288.75" customHeight="1" x14ac:dyDescent="0.25">
      <c r="A134" s="63">
        <v>244</v>
      </c>
      <c r="B134" s="83" t="s">
        <v>546</v>
      </c>
      <c r="C134" s="83" t="s">
        <v>547</v>
      </c>
      <c r="D134" s="83" t="s">
        <v>160</v>
      </c>
      <c r="E134" s="63" t="s">
        <v>71</v>
      </c>
      <c r="F134" s="83" t="s">
        <v>21</v>
      </c>
      <c r="G134" s="83" t="s">
        <v>32</v>
      </c>
      <c r="H134" s="84" t="s">
        <v>23</v>
      </c>
      <c r="I134" s="63" t="s">
        <v>32</v>
      </c>
      <c r="J134" s="83" t="s">
        <v>24</v>
      </c>
      <c r="K134" s="83" t="str">
        <f>"Pokud (10419) = ""NE"","&amp;CHAR(10)&amp;
"pak následující atributy nesmí nabývat hodnot:"&amp;CHAR(10)&amp;
"(10299), (10300), (10301), (10302), (10303), (10453), (10431), (10432), (10433), (10434), (10435), (10436), (10437), (10438), (10439), (10440), (10304), (10306)." &amp; CHAR(10) &amp;
"---" &amp; CHAR(10)&amp;
"10299 Základní sleva na poplatníka" &amp; CHAR(10)&amp;
"10300 Základní sleva na invaliditu (I. nebo II. Stupeň)" &amp; CHAR(10)&amp;
"10301 Rozšířená sleva na invaliditu (III. Stupeň)" &amp; CHAR(10)&amp;
"10302 Sleva na držitele průkazu ZTP/P" &amp; CHAR(10)&amp;
"10303 Měsíční daňové zvýhodnění na děti" &amp; CHAR(10)&amp;
"10453 Vyživuje tytéž děti v téže společně hospodařící domácnosti i jiná osoba" &amp; CHAR(10)&amp;
"10431 Jméno" &amp; CHAR(10)&amp;
"10432 Příjmení" &amp; CHAR(10)&amp;
"10433 Datum narození" &amp; CHAR(10)&amp;
"10434 Rodné číslo" &amp; CHAR(10)&amp;
"10435 Jméno" &amp; CHAR(10)&amp;
"10436 Příjmení" &amp; CHAR(10)&amp;
"10437 Datum narození" &amp; CHAR(10)&amp;
"10438 Rodné číslo" &amp; CHAR(10)&amp;
"10439 Průkaz ZTP/P" &amp; CHAR(10)&amp;
"10440 Pořadí pro určení výše daňového zvýhodnění" &amp; CHAR(10)&amp;
"10304 Měsíční sleva na děti" &amp; CHAR(10)&amp;
"10306 Výše vyplaceného měsíčního daňového bonusu"  &amp; CHAR(10)&amp;
"10419 Prohlášení poplatníka daně z příjmů ze závislé činnosti"</f>
        <v>Pokud (10419) = "NE",
pak následující atributy nesmí nabývat hodnot:
(10299), (10300), (10301), (10302), (10303), (10453), (10431), (10432), (10433), (10434), (10435), (10436), (10437), (10438), (10439), (10440), (10304), (10306).
---
10299 Základní sleva na poplatníka
10300 Základní sleva na invaliditu (I. nebo II. Stupeň)
10301 Rozšířená sleva na invaliditu (III. Stupeň)
10302 Sleva na držitele průkazu ZTP/P
10303 Měsíční daňové zvýhodnění na děti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10306 Výše vyplaceného měsíčního daňového bonusu
10419 Prohlášení poplatníka daně z příjmů ze závislé činnosti</v>
      </c>
      <c r="L134" s="83" t="s">
        <v>548</v>
      </c>
      <c r="M134" s="63" t="s">
        <v>27</v>
      </c>
    </row>
    <row r="135" spans="1:14" ht="304.5" customHeight="1" x14ac:dyDescent="0.25">
      <c r="A135" s="63">
        <v>245</v>
      </c>
      <c r="B135" s="83" t="s">
        <v>549</v>
      </c>
      <c r="C135" s="83" t="s">
        <v>550</v>
      </c>
      <c r="D135" s="83" t="s">
        <v>160</v>
      </c>
      <c r="E135" s="63" t="s">
        <v>71</v>
      </c>
      <c r="F135" s="83" t="s">
        <v>21</v>
      </c>
      <c r="G135" s="83" t="s">
        <v>32</v>
      </c>
      <c r="H135" s="84" t="s">
        <v>23</v>
      </c>
      <c r="I135" s="63" t="s">
        <v>32</v>
      </c>
      <c r="J135" s="83" t="s">
        <v>24</v>
      </c>
      <c r="K135" s="83" t="str">
        <f>"Pokud má zaměstnavatel pouze jednu mzdovou účtarnu, tedy je počet variabilních symbolů (10221) = 1, pak platí následující kontrola:" &amp; CHAR(10) &amp;
"Když (10419) = ""NE"" a" &amp;CHAR(10)&amp;
"1a) ∑ všech (10535), kde součet všech DPP za zaměstnance u zaměstnavatele (které jsou definovány (10239) = ""T-ZC"") &lt; "&amp;('Parametrické konstanty'!D14)&amp; " a"&amp;CHAR(10)&amp;
"1b) ∑ všech (10535), které nejsou DPP (tj. (10239) se nerovná ""T-ZC"") &lt;  "&amp;('Parametrické konstanty'!D13)&amp;CHAR(10)&amp;
"pak následující atributy nesmí nabývat hodnot:"&amp;CHAR(10)&amp;
"(10297), (10298), (10299), (10300), (10301), (10302), (10303), (10453), (10431), (10432), (10433), (10434), (10435), (10436), (10437), (10438), (10439), (10440), (10304), (10305), (10306)." &amp; CHAR(10) &amp;
"---" &amp; CHAR(10)&amp;
"10297 Základ pro výpočet zálohy na daň" &amp; CHAR(10)&amp;
"10298 Vypočtená záloha na daň" &amp; CHAR(10)&amp;
"10299 Základní sleva na poplatníka" &amp; CHAR(10)&amp;
"10300 Základní sleva na invaliditu (I. nebo II. Stupeň)" &amp; CHAR(10)&amp;
"10301 Rozšířená sleva na invaliditu (III. Stupeň)" &amp; CHAR(10)&amp;
"10302 Sleva na držitele průkazu ZTP/P" &amp; CHAR(10)&amp;
"10303 Měsíční daňové zvýhodnění na děti" &amp; CHAR(10)&amp;
"10306 Výše vyplaceného měsíčního daňového bonusu" &amp; CHAR(10)&amp;
"10453 Vyživuje tytéž děti v téže společně hospodařící domácnosti i jiná osoba" &amp; CHAR(10)&amp;
"10431 Jméno" &amp; CHAR(10)&amp;
"10432 Příjmení" &amp; CHAR(10)&amp;
"10433 Datum narození" &amp; CHAR(10)&amp;
"10434 Rodné číslo" &amp; CHAR(10)&amp;
"10435 Jméno" &amp; CHAR(10)&amp;
"10436 Příjmení" &amp; CHAR(10)&amp;
"10437 Datum narození" &amp; CHAR(10)&amp;
"10438 Rodné číslo" &amp; CHAR(10)&amp;
"10439 Průkaz ZTP/P" &amp; CHAR(10)&amp;
"10440 Pořadí pro určení výše daňového zvýhodnění" &amp; CHAR(10)&amp;
"10304 Měsíční sleva na děti" &amp; CHAR(10)&amp;
"10305 Skutečně sražená záloha na daň po uplatnění slev" &amp; CHAR(10)&amp;
"10419 Prohlášení poplatníka daně z příjmů ze závislé činnosti" &amp; CHAR(10) &amp;
"10416 Zúčtovaný příjem - z toho odměny členů orgánů právnických osob, kteří jsou daňovými nerezidenty ČR" &amp; CHAR(10) &amp;
"10535 Základ pro výpočet daně" &amp; CHAR(10) &amp;
"10221 Variabilní symbol" &amp; CHAR(10) &amp;
"10239 Druh činnosti"</f>
        <v>Pokud má zaměstnavatel pouze jednu mzdovou účtarnu, tedy je počet variabilních symbolů (10221) = 1, pak platí následující kontrola:
Když (10419) = "NE" a
1a) ∑ všech (10535), kde součet všech DPP za zaměstnance u zaměstnavatele (které jsou definovány (10239) = "T-ZC") &lt; 12000 a
1b) ∑ všech (10535), které nejsou DPP (tj. (10239) se nerovná "T-ZC") &lt;  4500
pak následující atributy nesmí nabývat hodnot:
(10297), (10298), (10299), (10300), (10301), (10302), (10303), (10453), (10431), (10432), (10433), (10434), (10435), (10436), (10437), (10438), (10439), (10440), (10304), (10305), (10306).
---
10297 Základ pro výpočet zálohy na daň
10298 Vypočtená záloha na daň
10299 Základní sleva na poplatníka
10300 Základní sleva na invaliditu (I. nebo II. Stupeň)
10301 Rozšířená sleva na invaliditu (III. Stupeň)
10302 Sleva na držitele průkazu ZTP/P
10303 Měsíční daňové zvýhodnění na děti
10306 Výše vyplaceného měsíčního daňového bonusu
10453 Vyživuje tytéž děti v téže společně hospodařící domácnosti i jiná osoba
10431 Jméno
10432 Příjmení
10433 Datum narození
10434 Rodné číslo
10435 Jméno
10436 Příjmení
10437 Datum narození
10438 Rodné číslo
10439 Průkaz ZTP/P
10440 Pořadí pro určení výše daňového zvýhodnění
10304 Měsíční sleva na děti
10305 Skutečně sražená záloha na daň po uplatnění slev
10419 Prohlášení poplatníka daně z příjmů ze závislé činnosti
10416 Zúčtovaný příjem - z toho odměny členů orgánů právnických osob, kteří jsou daňovými nerezidenty ČR
10535 Základ pro výpočet daně
10221 Variabilní symbol
10239 Druh činnosti</v>
      </c>
      <c r="L135" s="83" t="s">
        <v>551</v>
      </c>
      <c r="M135" s="63" t="s">
        <v>27</v>
      </c>
    </row>
    <row r="136" spans="1:14" ht="264" customHeight="1" x14ac:dyDescent="0.25">
      <c r="A136" s="63">
        <v>248</v>
      </c>
      <c r="B136" s="83" t="s">
        <v>552</v>
      </c>
      <c r="C136" s="83" t="s">
        <v>553</v>
      </c>
      <c r="D136" s="83" t="s">
        <v>160</v>
      </c>
      <c r="E136" s="63" t="s">
        <v>71</v>
      </c>
      <c r="F136" s="83" t="s">
        <v>21</v>
      </c>
      <c r="G136" s="83" t="s">
        <v>32</v>
      </c>
      <c r="H136" s="84" t="s">
        <v>33</v>
      </c>
      <c r="I136" s="63" t="s">
        <v>32</v>
      </c>
      <c r="J136" s="83" t="s">
        <v>34</v>
      </c>
      <c r="K136" s="83" t="s">
        <v>554</v>
      </c>
      <c r="L136" s="83" t="s">
        <v>555</v>
      </c>
      <c r="M136" s="63" t="s">
        <v>27</v>
      </c>
    </row>
    <row r="137" spans="1:14" ht="66.75" customHeight="1" x14ac:dyDescent="0.25">
      <c r="A137" s="63">
        <v>251</v>
      </c>
      <c r="B137" s="83" t="s">
        <v>556</v>
      </c>
      <c r="C137" s="63">
        <v>10228</v>
      </c>
      <c r="D137" s="83" t="s">
        <v>112</v>
      </c>
      <c r="E137" s="63" t="s">
        <v>71</v>
      </c>
      <c r="F137" s="83" t="s">
        <v>21</v>
      </c>
      <c r="G137" s="83" t="s">
        <v>32</v>
      </c>
      <c r="H137" s="84" t="s">
        <v>23</v>
      </c>
      <c r="I137" s="63" t="s">
        <v>32</v>
      </c>
      <c r="J137" s="83" t="s">
        <v>24</v>
      </c>
      <c r="K137" s="83" t="s">
        <v>557</v>
      </c>
      <c r="L137" s="83" t="s">
        <v>558</v>
      </c>
      <c r="M137" s="63" t="s">
        <v>27</v>
      </c>
      <c r="N137" s="83" t="s">
        <v>559</v>
      </c>
    </row>
    <row r="138" spans="1:14" ht="85.5" customHeight="1" x14ac:dyDescent="0.25">
      <c r="A138" s="63">
        <v>253</v>
      </c>
      <c r="B138" s="83" t="s">
        <v>560</v>
      </c>
      <c r="C138" s="63">
        <v>10228</v>
      </c>
      <c r="D138" s="83" t="s">
        <v>112</v>
      </c>
      <c r="E138" s="63" t="s">
        <v>71</v>
      </c>
      <c r="F138" s="83" t="s">
        <v>21</v>
      </c>
      <c r="G138" s="83" t="s">
        <v>32</v>
      </c>
      <c r="H138" s="84" t="s">
        <v>33</v>
      </c>
      <c r="I138" s="63" t="s">
        <v>32</v>
      </c>
      <c r="J138" s="83" t="s">
        <v>34</v>
      </c>
      <c r="K138" s="83" t="s">
        <v>561</v>
      </c>
      <c r="L138" s="83" t="s">
        <v>562</v>
      </c>
      <c r="M138" s="63" t="s">
        <v>27</v>
      </c>
      <c r="N138" s="83" t="s">
        <v>559</v>
      </c>
    </row>
    <row r="139" spans="1:14" ht="126" customHeight="1" x14ac:dyDescent="0.25">
      <c r="A139" s="63">
        <v>255</v>
      </c>
      <c r="B139" s="83" t="s">
        <v>563</v>
      </c>
      <c r="C139" s="63">
        <v>10495</v>
      </c>
      <c r="D139" s="83" t="s">
        <v>188</v>
      </c>
      <c r="E139" s="63" t="s">
        <v>71</v>
      </c>
      <c r="F139" s="83" t="s">
        <v>21</v>
      </c>
      <c r="G139" s="83" t="s">
        <v>22</v>
      </c>
      <c r="H139" s="84" t="s">
        <v>363</v>
      </c>
      <c r="I139" s="84" t="s">
        <v>363</v>
      </c>
      <c r="J139" s="83"/>
      <c r="K139" s="83" t="s">
        <v>1425</v>
      </c>
      <c r="L139" s="83" t="s">
        <v>564</v>
      </c>
      <c r="M139" s="63" t="s">
        <v>27</v>
      </c>
      <c r="N139" s="83" t="s">
        <v>565</v>
      </c>
    </row>
    <row r="140" spans="1:14" ht="117" customHeight="1" x14ac:dyDescent="0.25">
      <c r="A140" s="63">
        <v>258</v>
      </c>
      <c r="B140" s="83" t="s">
        <v>566</v>
      </c>
      <c r="C140" s="83" t="s">
        <v>567</v>
      </c>
      <c r="D140" s="83" t="s">
        <v>160</v>
      </c>
      <c r="E140" s="63" t="s">
        <v>71</v>
      </c>
      <c r="F140" s="83" t="s">
        <v>21</v>
      </c>
      <c r="G140" s="83" t="s">
        <v>32</v>
      </c>
      <c r="H140" s="84" t="s">
        <v>33</v>
      </c>
      <c r="I140" s="83" t="s">
        <v>32</v>
      </c>
      <c r="J140" s="83" t="s">
        <v>34</v>
      </c>
      <c r="K140" s="83" t="s">
        <v>568</v>
      </c>
      <c r="L140" s="83" t="s">
        <v>569</v>
      </c>
      <c r="M140" s="83" t="s">
        <v>27</v>
      </c>
    </row>
    <row r="141" spans="1:14" ht="102" customHeight="1" x14ac:dyDescent="0.25">
      <c r="A141" s="63">
        <v>259</v>
      </c>
      <c r="B141" s="83" t="s">
        <v>570</v>
      </c>
      <c r="C141" s="83" t="s">
        <v>571</v>
      </c>
      <c r="D141" s="83" t="s">
        <v>70</v>
      </c>
      <c r="E141" s="63" t="s">
        <v>71</v>
      </c>
      <c r="F141" s="83" t="s">
        <v>21</v>
      </c>
      <c r="G141" s="83" t="s">
        <v>32</v>
      </c>
      <c r="H141" s="84" t="s">
        <v>33</v>
      </c>
      <c r="I141" s="83" t="s">
        <v>32</v>
      </c>
      <c r="J141" s="83" t="s">
        <v>34</v>
      </c>
      <c r="K141" s="83" t="s">
        <v>572</v>
      </c>
      <c r="L141" s="83" t="s">
        <v>573</v>
      </c>
      <c r="M141" s="83" t="s">
        <v>27</v>
      </c>
    </row>
    <row r="142" spans="1:14" ht="78.75" customHeight="1" x14ac:dyDescent="0.25">
      <c r="A142" s="63">
        <v>260</v>
      </c>
      <c r="B142" s="83" t="s">
        <v>574</v>
      </c>
      <c r="C142" s="63">
        <v>10495</v>
      </c>
      <c r="D142" s="83" t="s">
        <v>188</v>
      </c>
      <c r="E142" s="63" t="s">
        <v>71</v>
      </c>
      <c r="F142" s="83" t="s">
        <v>21</v>
      </c>
      <c r="G142" s="83" t="s">
        <v>32</v>
      </c>
      <c r="H142" s="84" t="s">
        <v>363</v>
      </c>
      <c r="I142" s="84" t="s">
        <v>363</v>
      </c>
      <c r="J142" s="83"/>
      <c r="K142" s="83" t="s">
        <v>1426</v>
      </c>
      <c r="L142" s="83" t="s">
        <v>575</v>
      </c>
      <c r="M142" s="63" t="s">
        <v>27</v>
      </c>
      <c r="N142" s="83" t="s">
        <v>576</v>
      </c>
    </row>
    <row r="143" spans="1:14" ht="70.5" customHeight="1" x14ac:dyDescent="0.25">
      <c r="A143" s="63">
        <v>261</v>
      </c>
      <c r="B143" s="83" t="s">
        <v>577</v>
      </c>
      <c r="C143" s="63" t="s">
        <v>578</v>
      </c>
      <c r="D143" s="83" t="s">
        <v>112</v>
      </c>
      <c r="E143" s="83" t="s">
        <v>71</v>
      </c>
      <c r="F143" s="83" t="s">
        <v>363</v>
      </c>
      <c r="G143" s="83" t="s">
        <v>363</v>
      </c>
      <c r="H143" s="84" t="s">
        <v>33</v>
      </c>
      <c r="I143" s="63" t="s">
        <v>32</v>
      </c>
      <c r="J143" s="83" t="s">
        <v>579</v>
      </c>
      <c r="K143" s="83" t="s">
        <v>580</v>
      </c>
      <c r="L143" s="83" t="s">
        <v>581</v>
      </c>
      <c r="M143" s="63" t="s">
        <v>27</v>
      </c>
      <c r="N143" s="83" t="s">
        <v>582</v>
      </c>
    </row>
    <row r="144" spans="1:14" ht="53.25" customHeight="1" x14ac:dyDescent="0.25">
      <c r="A144" s="63">
        <v>262</v>
      </c>
      <c r="B144" s="83" t="s">
        <v>583</v>
      </c>
      <c r="C144" s="63">
        <v>10228</v>
      </c>
      <c r="D144" s="83" t="s">
        <v>112</v>
      </c>
      <c r="E144" s="83" t="s">
        <v>71</v>
      </c>
      <c r="F144" s="83" t="s">
        <v>363</v>
      </c>
      <c r="G144" s="83" t="s">
        <v>363</v>
      </c>
      <c r="H144" s="84" t="s">
        <v>33</v>
      </c>
      <c r="I144" s="63" t="s">
        <v>32</v>
      </c>
      <c r="J144" s="83" t="s">
        <v>579</v>
      </c>
      <c r="K144" s="83" t="s">
        <v>584</v>
      </c>
      <c r="L144" s="83" t="s">
        <v>585</v>
      </c>
      <c r="M144" s="63" t="s">
        <v>27</v>
      </c>
      <c r="N144" s="83" t="s">
        <v>586</v>
      </c>
    </row>
    <row r="145" spans="1:14" ht="45.75" customHeight="1" x14ac:dyDescent="0.25">
      <c r="A145" s="63">
        <v>263</v>
      </c>
      <c r="B145" s="83" t="s">
        <v>587</v>
      </c>
      <c r="C145" s="63">
        <v>10051</v>
      </c>
      <c r="D145" s="83" t="s">
        <v>107</v>
      </c>
      <c r="E145" s="83" t="s">
        <v>71</v>
      </c>
      <c r="F145" s="83" t="s">
        <v>363</v>
      </c>
      <c r="G145" s="83" t="s">
        <v>363</v>
      </c>
      <c r="H145" s="84" t="s">
        <v>33</v>
      </c>
      <c r="I145" s="63" t="s">
        <v>32</v>
      </c>
      <c r="J145" s="83" t="s">
        <v>579</v>
      </c>
      <c r="K145" s="83" t="s">
        <v>588</v>
      </c>
      <c r="L145" s="83" t="s">
        <v>589</v>
      </c>
      <c r="M145" s="63" t="s">
        <v>27</v>
      </c>
      <c r="N145" s="83" t="s">
        <v>590</v>
      </c>
    </row>
    <row r="146" spans="1:14" ht="60.75" customHeight="1" x14ac:dyDescent="0.25">
      <c r="A146" s="63">
        <v>264</v>
      </c>
      <c r="B146" s="83" t="s">
        <v>591</v>
      </c>
      <c r="C146" s="83" t="s">
        <v>592</v>
      </c>
      <c r="D146" s="83" t="s">
        <v>107</v>
      </c>
      <c r="E146" s="83" t="s">
        <v>71</v>
      </c>
      <c r="F146" s="83" t="s">
        <v>363</v>
      </c>
      <c r="G146" s="83" t="s">
        <v>363</v>
      </c>
      <c r="H146" s="84" t="s">
        <v>33</v>
      </c>
      <c r="I146" s="63" t="s">
        <v>32</v>
      </c>
      <c r="J146" s="83" t="s">
        <v>579</v>
      </c>
      <c r="K146" s="83" t="s">
        <v>593</v>
      </c>
      <c r="L146" s="63" t="s">
        <v>594</v>
      </c>
      <c r="M146" s="63" t="s">
        <v>27</v>
      </c>
      <c r="N146" s="83" t="s">
        <v>595</v>
      </c>
    </row>
    <row r="147" spans="1:14" ht="42.75" customHeight="1" x14ac:dyDescent="0.25">
      <c r="A147" s="63">
        <v>265</v>
      </c>
      <c r="B147" s="83" t="s">
        <v>596</v>
      </c>
      <c r="C147" s="63">
        <v>10440</v>
      </c>
      <c r="D147" s="83" t="s">
        <v>160</v>
      </c>
      <c r="E147" s="63" t="s">
        <v>71</v>
      </c>
      <c r="F147" s="83" t="s">
        <v>363</v>
      </c>
      <c r="G147" s="83" t="s">
        <v>363</v>
      </c>
      <c r="H147" s="87" t="s">
        <v>33</v>
      </c>
      <c r="I147" s="63" t="s">
        <v>32</v>
      </c>
      <c r="J147" s="63" t="s">
        <v>34</v>
      </c>
      <c r="K147" s="63" t="s">
        <v>597</v>
      </c>
      <c r="L147" s="63" t="str">
        <f>"Hodnota " &amp; B147 &amp; " neodpovídá číselníku."</f>
        <v>Hodnota Pořadí pro určení výše daňového zvýhodnění neodpovídá číselníku.</v>
      </c>
      <c r="M147" s="63" t="s">
        <v>27</v>
      </c>
    </row>
    <row r="148" spans="1:14" ht="161.25" customHeight="1" x14ac:dyDescent="0.25">
      <c r="A148" s="63">
        <v>267</v>
      </c>
      <c r="B148" s="83" t="s">
        <v>598</v>
      </c>
      <c r="C148" s="83" t="s">
        <v>599</v>
      </c>
      <c r="D148" s="83" t="s">
        <v>83</v>
      </c>
      <c r="E148" s="63" t="s">
        <v>71</v>
      </c>
      <c r="F148" s="83" t="s">
        <v>363</v>
      </c>
      <c r="G148" s="83" t="s">
        <v>363</v>
      </c>
      <c r="H148" s="84" t="s">
        <v>33</v>
      </c>
      <c r="I148" s="63" t="s">
        <v>32</v>
      </c>
      <c r="J148" s="83" t="s">
        <v>34</v>
      </c>
      <c r="K148" s="83" t="s">
        <v>600</v>
      </c>
      <c r="L148" s="83" t="s">
        <v>601</v>
      </c>
      <c r="M148" s="83" t="s">
        <v>27</v>
      </c>
    </row>
    <row r="149" spans="1:14" ht="87.75" customHeight="1" x14ac:dyDescent="0.25">
      <c r="A149" s="63">
        <v>269</v>
      </c>
      <c r="B149" s="63" t="s">
        <v>461</v>
      </c>
      <c r="C149" s="63" t="s">
        <v>602</v>
      </c>
      <c r="D149" s="83" t="s">
        <v>19</v>
      </c>
      <c r="E149" s="63" t="s">
        <v>20</v>
      </c>
      <c r="F149" s="83" t="s">
        <v>21</v>
      </c>
      <c r="G149" s="83" t="s">
        <v>22</v>
      </c>
      <c r="H149" s="87" t="s">
        <v>23</v>
      </c>
      <c r="I149" s="63" t="s">
        <v>22</v>
      </c>
      <c r="J149" s="63" t="s">
        <v>24</v>
      </c>
      <c r="K149" s="83" t="s">
        <v>603</v>
      </c>
      <c r="L149" s="63" t="s">
        <v>604</v>
      </c>
      <c r="M149" s="63" t="s">
        <v>27</v>
      </c>
    </row>
    <row r="150" spans="1:14" ht="141.75" customHeight="1" x14ac:dyDescent="0.25">
      <c r="A150" s="63">
        <v>270</v>
      </c>
      <c r="B150" s="83" t="s">
        <v>408</v>
      </c>
      <c r="C150" s="83" t="s">
        <v>605</v>
      </c>
      <c r="D150" s="83" t="s">
        <v>19</v>
      </c>
      <c r="E150" s="63" t="s">
        <v>31</v>
      </c>
      <c r="F150" s="83" t="s">
        <v>21</v>
      </c>
      <c r="G150" s="83" t="s">
        <v>32</v>
      </c>
      <c r="H150" s="87" t="s">
        <v>33</v>
      </c>
      <c r="I150" s="89" t="s">
        <v>32</v>
      </c>
      <c r="J150" s="63" t="s">
        <v>34</v>
      </c>
      <c r="K150" s="83" t="str">
        <f>"Pro (10545) platí:" &amp; CHAR(10)
&amp; "hodnota údaje je dána výrazem v absolutní hodnotě: |1 – ("&amp; ('Parametrické konstanty'!D7*100) &amp;" % údaje (10544) / údaj (10545))| &lt;= 0.01 nebo |"&amp; ('Parametrické konstanty'!D7*100) &amp;" % údaje (10544) – údaj (10545)| &lt;= 100;" &amp; CHAR(10) &amp; CHAR(10)
&amp; "tzn. akceptovány budou hodnoty, kdy úhrn slev na pojistném zaměstnanců (10545) je větší než "&amp; ('Parametrické konstanty'!D8*100) &amp;" % úhrnu vyměřovacích základů pojistného (10544)," &amp; CHAR(10)
&amp; "ale rozdíl částek je &lt;= 100 (obě podmínky musejí být porušeny současně, aby nebyl údaj akceptován) a zároveň musí platit (10545) ≥ "&amp; ('Parametrické konstanty'!D7*100) &amp;" % z (10544)" &amp; CHAR(10)
&amp; "---" &amp; CHAR(10)
&amp; "10545 Úhrn slev na pojistném zaměstnanců" &amp; CHAR(10)
&amp; "10544 Úhrn vyměřovacích základů zaměstnanců"</f>
        <v>Pro (10545) platí:
hodnota údaje je dána výrazem v absolutní hodnotě: |1 – (7.1 % údaje (10544) / údaj (10545))| &lt;= 0.01 nebo |7.1 % údaje (10544) – údaj (10545)| &lt;= 100;
tzn. akceptovány budou hodnoty, kdy úhrn slev na pojistném zaměstnanců (10545) je větší než 7.171 % úhrnu vyměřovacích základů pojistného (10544),
ale rozdíl částek je &lt;= 100 (obě podmínky musejí být porušeny současně, aby nebyl údaj akceptován) a zároveň musí platit (10545) ≥ 7.1 % z (10544)
---
10545 Úhrn slev na pojistném zaměstnanců
10544 Úhrn vyměřovacích základů zaměstnanců</v>
      </c>
      <c r="L150" s="83" t="s">
        <v>410</v>
      </c>
      <c r="M150" s="63" t="s">
        <v>27</v>
      </c>
    </row>
    <row r="151" spans="1:14" ht="74.25" customHeight="1" x14ac:dyDescent="0.25">
      <c r="A151" s="63">
        <v>271</v>
      </c>
      <c r="B151" s="83" t="s">
        <v>606</v>
      </c>
      <c r="C151" s="83" t="s">
        <v>607</v>
      </c>
      <c r="D151" s="83" t="s">
        <v>119</v>
      </c>
      <c r="E151" s="63" t="s">
        <v>71</v>
      </c>
      <c r="F151" s="83" t="s">
        <v>21</v>
      </c>
      <c r="G151" s="83" t="s">
        <v>32</v>
      </c>
      <c r="H151" s="84" t="s">
        <v>33</v>
      </c>
      <c r="I151" s="89" t="s">
        <v>32</v>
      </c>
      <c r="J151" s="83" t="s">
        <v>34</v>
      </c>
      <c r="K151" s="83" t="str">
        <f>"Pokud je (10477) &gt; " &amp; 'Parametrické konstanty'!D16 &amp; ",
pak (10546) nesmí být ""ANO""
---
10546 Sleva na pojistném zaměstnance
10477 Částka vyměřovacího základu zaměstnance, ze které je odváděno pojistné"</f>
        <v>Pokud je (10477) &gt; 48500,
pak (10546) nesmí být "ANO"
---
10546 Sleva na pojistném zaměstnance
10477 Částka vyměřovacího základu zaměstnance, ze které je odváděno pojistné</v>
      </c>
      <c r="L151" s="83" t="s">
        <v>608</v>
      </c>
      <c r="M151" s="63" t="s">
        <v>27</v>
      </c>
    </row>
    <row r="152" spans="1:14" ht="72" customHeight="1" x14ac:dyDescent="0.25">
      <c r="A152" s="63">
        <v>272</v>
      </c>
      <c r="B152" s="83" t="s">
        <v>609</v>
      </c>
      <c r="C152" s="83" t="s">
        <v>610</v>
      </c>
      <c r="D152" s="63" t="s">
        <v>119</v>
      </c>
      <c r="E152" s="63" t="s">
        <v>71</v>
      </c>
      <c r="F152" s="83" t="s">
        <v>21</v>
      </c>
      <c r="G152" s="83" t="s">
        <v>32</v>
      </c>
      <c r="H152" s="84" t="s">
        <v>33</v>
      </c>
      <c r="I152" s="89" t="s">
        <v>32</v>
      </c>
      <c r="J152" s="83" t="s">
        <v>34</v>
      </c>
      <c r="K152" s="83" t="s">
        <v>611</v>
      </c>
      <c r="L152" s="83" t="s">
        <v>454</v>
      </c>
      <c r="M152" s="63" t="s">
        <v>27</v>
      </c>
    </row>
    <row r="153" spans="1:14" ht="81" customHeight="1" x14ac:dyDescent="0.25">
      <c r="A153" s="63">
        <v>273</v>
      </c>
      <c r="B153" s="83" t="s">
        <v>612</v>
      </c>
      <c r="C153" s="83" t="s">
        <v>613</v>
      </c>
      <c r="D153" s="63" t="s">
        <v>119</v>
      </c>
      <c r="E153" s="63" t="s">
        <v>71</v>
      </c>
      <c r="F153" s="83" t="s">
        <v>21</v>
      </c>
      <c r="G153" s="83" t="s">
        <v>32</v>
      </c>
      <c r="H153" s="84" t="s">
        <v>33</v>
      </c>
      <c r="I153" s="89" t="s">
        <v>32</v>
      </c>
      <c r="J153" s="83" t="s">
        <v>34</v>
      </c>
      <c r="K153" s="83" t="s">
        <v>614</v>
      </c>
      <c r="L153" s="83" t="s">
        <v>615</v>
      </c>
      <c r="M153" s="63" t="s">
        <v>27</v>
      </c>
    </row>
    <row r="154" spans="1:14" ht="66.75" customHeight="1" x14ac:dyDescent="0.25">
      <c r="A154" s="63">
        <v>275</v>
      </c>
      <c r="B154" s="83" t="s">
        <v>616</v>
      </c>
      <c r="C154" s="83" t="s">
        <v>617</v>
      </c>
      <c r="D154" s="83" t="s">
        <v>119</v>
      </c>
      <c r="E154" s="63" t="s">
        <v>71</v>
      </c>
      <c r="F154" s="83" t="s">
        <v>21</v>
      </c>
      <c r="G154" s="83" t="s">
        <v>32</v>
      </c>
      <c r="H154" s="84" t="s">
        <v>33</v>
      </c>
      <c r="I154" s="89" t="s">
        <v>32</v>
      </c>
      <c r="J154" s="83" t="s">
        <v>34</v>
      </c>
      <c r="K154" s="83" t="s">
        <v>618</v>
      </c>
      <c r="L154" s="83" t="s">
        <v>619</v>
      </c>
      <c r="M154" s="63" t="s">
        <v>27</v>
      </c>
    </row>
    <row r="155" spans="1:14" ht="56.25" customHeight="1" x14ac:dyDescent="0.25">
      <c r="A155" s="63">
        <v>276</v>
      </c>
      <c r="B155" s="83" t="s">
        <v>248</v>
      </c>
      <c r="C155" s="63">
        <v>10426</v>
      </c>
      <c r="D155" s="83" t="s">
        <v>160</v>
      </c>
      <c r="E155" s="63" t="s">
        <v>71</v>
      </c>
      <c r="F155" s="83" t="s">
        <v>21</v>
      </c>
      <c r="G155" s="83" t="s">
        <v>32</v>
      </c>
      <c r="H155" s="84" t="s">
        <v>33</v>
      </c>
      <c r="I155" s="83" t="s">
        <v>32</v>
      </c>
      <c r="J155" s="83" t="s">
        <v>34</v>
      </c>
      <c r="K155" s="83" t="s">
        <v>620</v>
      </c>
      <c r="L155" s="63" t="s">
        <v>621</v>
      </c>
      <c r="M155" s="83" t="s">
        <v>27</v>
      </c>
    </row>
    <row r="156" spans="1:14" ht="49.5" customHeight="1" x14ac:dyDescent="0.25">
      <c r="A156" s="63">
        <v>277</v>
      </c>
      <c r="B156" s="83" t="s">
        <v>622</v>
      </c>
      <c r="C156" s="63" t="s">
        <v>623</v>
      </c>
      <c r="D156" s="83" t="s">
        <v>160</v>
      </c>
      <c r="E156" s="63" t="s">
        <v>71</v>
      </c>
      <c r="F156" s="83" t="s">
        <v>21</v>
      </c>
      <c r="G156" s="83" t="s">
        <v>32</v>
      </c>
      <c r="H156" s="87" t="s">
        <v>33</v>
      </c>
      <c r="I156" s="63" t="s">
        <v>32</v>
      </c>
      <c r="J156" s="63" t="s">
        <v>34</v>
      </c>
      <c r="K156" s="83" t="s">
        <v>624</v>
      </c>
      <c r="L156" s="63" t="s">
        <v>625</v>
      </c>
      <c r="M156" s="83" t="s">
        <v>27</v>
      </c>
    </row>
    <row r="157" spans="1:14" ht="81" customHeight="1" x14ac:dyDescent="0.25">
      <c r="A157" s="63">
        <v>278</v>
      </c>
      <c r="B157" s="83" t="s">
        <v>626</v>
      </c>
      <c r="C157" s="83" t="s">
        <v>627</v>
      </c>
      <c r="D157" s="83" t="s">
        <v>160</v>
      </c>
      <c r="E157" s="63" t="s">
        <v>71</v>
      </c>
      <c r="F157" s="83" t="s">
        <v>21</v>
      </c>
      <c r="G157" s="83" t="s">
        <v>32</v>
      </c>
      <c r="H157" s="84" t="s">
        <v>33</v>
      </c>
      <c r="I157" s="63" t="s">
        <v>32</v>
      </c>
      <c r="J157" s="83" t="s">
        <v>34</v>
      </c>
      <c r="K157" s="83" t="s">
        <v>628</v>
      </c>
      <c r="L157" s="83" t="s">
        <v>629</v>
      </c>
      <c r="M157" s="83" t="s">
        <v>27</v>
      </c>
    </row>
    <row r="158" spans="1:14" ht="339" customHeight="1" x14ac:dyDescent="0.25">
      <c r="A158" s="63">
        <v>292</v>
      </c>
      <c r="B158" s="83" t="s">
        <v>630</v>
      </c>
      <c r="C158" s="83" t="s">
        <v>631</v>
      </c>
      <c r="D158" s="83" t="s">
        <v>160</v>
      </c>
      <c r="E158" s="63" t="s">
        <v>71</v>
      </c>
      <c r="F158" s="83" t="s">
        <v>21</v>
      </c>
      <c r="G158" s="83" t="s">
        <v>32</v>
      </c>
      <c r="H158" s="84" t="s">
        <v>33</v>
      </c>
      <c r="I158" s="63" t="s">
        <v>32</v>
      </c>
      <c r="J158" s="83" t="s">
        <v>34</v>
      </c>
      <c r="K158" s="83" t="s">
        <v>632</v>
      </c>
      <c r="L158" s="83" t="s">
        <v>633</v>
      </c>
      <c r="M158" s="83" t="s">
        <v>27</v>
      </c>
    </row>
    <row r="159" spans="1:14" ht="64.5" customHeight="1" x14ac:dyDescent="0.25">
      <c r="A159" s="63">
        <v>280</v>
      </c>
      <c r="B159" s="63" t="s">
        <v>408</v>
      </c>
      <c r="C159" s="63" t="s">
        <v>634</v>
      </c>
      <c r="D159" s="83" t="s">
        <v>119</v>
      </c>
      <c r="E159" s="63" t="s">
        <v>71</v>
      </c>
      <c r="F159" s="83" t="s">
        <v>21</v>
      </c>
      <c r="G159" s="83" t="s">
        <v>32</v>
      </c>
      <c r="H159" s="87" t="s">
        <v>23</v>
      </c>
      <c r="I159" s="63" t="s">
        <v>22</v>
      </c>
      <c r="J159" s="63" t="s">
        <v>24</v>
      </c>
      <c r="K159" s="63" t="s">
        <v>635</v>
      </c>
      <c r="L159" s="63" t="s">
        <v>457</v>
      </c>
      <c r="M159" s="89" t="s">
        <v>27</v>
      </c>
    </row>
    <row r="160" spans="1:14" ht="161.25" customHeight="1" x14ac:dyDescent="0.25">
      <c r="A160" s="63">
        <v>282</v>
      </c>
      <c r="B160" s="83" t="s">
        <v>637</v>
      </c>
      <c r="C160" s="83" t="s">
        <v>638</v>
      </c>
      <c r="D160" s="83" t="s">
        <v>70</v>
      </c>
      <c r="E160" s="63" t="s">
        <v>71</v>
      </c>
      <c r="F160" s="83" t="s">
        <v>21</v>
      </c>
      <c r="G160" s="83" t="s">
        <v>32</v>
      </c>
      <c r="H160" s="84" t="s">
        <v>33</v>
      </c>
      <c r="I160" s="63" t="s">
        <v>32</v>
      </c>
      <c r="J160" s="83" t="s">
        <v>34</v>
      </c>
      <c r="K160" s="83" t="s">
        <v>639</v>
      </c>
      <c r="L160" s="63" t="s">
        <v>640</v>
      </c>
      <c r="M160" s="83" t="s">
        <v>27</v>
      </c>
    </row>
    <row r="161" spans="1:14" ht="228.75" customHeight="1" x14ac:dyDescent="0.25">
      <c r="A161" s="63">
        <v>283</v>
      </c>
      <c r="B161" s="83" t="s">
        <v>641</v>
      </c>
      <c r="C161" s="63" t="s">
        <v>642</v>
      </c>
      <c r="D161" s="83" t="s">
        <v>160</v>
      </c>
      <c r="E161" s="63" t="s">
        <v>71</v>
      </c>
      <c r="F161" s="83" t="s">
        <v>21</v>
      </c>
      <c r="G161" s="83" t="s">
        <v>32</v>
      </c>
      <c r="H161" s="84" t="s">
        <v>33</v>
      </c>
      <c r="I161" s="63" t="s">
        <v>32</v>
      </c>
      <c r="J161" s="83" t="s">
        <v>34</v>
      </c>
      <c r="K161" s="83" t="s">
        <v>643</v>
      </c>
      <c r="L161" s="83" t="s">
        <v>644</v>
      </c>
      <c r="M161" s="83" t="s">
        <v>27</v>
      </c>
    </row>
    <row r="162" spans="1:14" ht="196.5" customHeight="1" x14ac:dyDescent="0.25">
      <c r="A162" s="63">
        <v>284</v>
      </c>
      <c r="B162" s="83" t="s">
        <v>645</v>
      </c>
      <c r="C162" s="83" t="s">
        <v>646</v>
      </c>
      <c r="D162" s="83" t="s">
        <v>119</v>
      </c>
      <c r="E162" s="63" t="s">
        <v>71</v>
      </c>
      <c r="F162" s="83" t="s">
        <v>21</v>
      </c>
      <c r="G162" s="83" t="s">
        <v>32</v>
      </c>
      <c r="H162" s="84" t="s">
        <v>33</v>
      </c>
      <c r="I162" s="63" t="s">
        <v>32</v>
      </c>
      <c r="J162" s="83" t="s">
        <v>34</v>
      </c>
      <c r="K162" s="83" t="s">
        <v>647</v>
      </c>
      <c r="L162" s="83" t="s">
        <v>648</v>
      </c>
      <c r="M162" s="83" t="s">
        <v>27</v>
      </c>
    </row>
    <row r="163" spans="1:14" ht="193.5" customHeight="1" x14ac:dyDescent="0.25">
      <c r="A163" s="63">
        <v>286</v>
      </c>
      <c r="B163" s="83" t="s">
        <v>649</v>
      </c>
      <c r="C163" s="83" t="s">
        <v>650</v>
      </c>
      <c r="D163" s="83" t="s">
        <v>70</v>
      </c>
      <c r="E163" s="63" t="s">
        <v>71</v>
      </c>
      <c r="F163" s="83" t="s">
        <v>21</v>
      </c>
      <c r="G163" s="83" t="s">
        <v>32</v>
      </c>
      <c r="H163" s="84" t="s">
        <v>33</v>
      </c>
      <c r="I163" s="63" t="s">
        <v>32</v>
      </c>
      <c r="J163" s="83" t="s">
        <v>34</v>
      </c>
      <c r="K163" s="83" t="s">
        <v>651</v>
      </c>
      <c r="L163" s="83" t="s">
        <v>652</v>
      </c>
      <c r="M163" s="83" t="s">
        <v>27</v>
      </c>
    </row>
    <row r="164" spans="1:14" ht="68.25" customHeight="1" x14ac:dyDescent="0.25">
      <c r="A164" s="63">
        <v>289</v>
      </c>
      <c r="B164" s="83" t="s">
        <v>653</v>
      </c>
      <c r="C164" s="83" t="s">
        <v>654</v>
      </c>
      <c r="D164" s="83" t="s">
        <v>119</v>
      </c>
      <c r="E164" s="83" t="s">
        <v>20</v>
      </c>
      <c r="F164" s="83" t="s">
        <v>363</v>
      </c>
      <c r="G164" s="83" t="s">
        <v>363</v>
      </c>
      <c r="H164" s="83" t="s">
        <v>23</v>
      </c>
      <c r="I164" s="63" t="s">
        <v>22</v>
      </c>
      <c r="J164" s="83" t="s">
        <v>24</v>
      </c>
      <c r="K164" s="83" t="s">
        <v>655</v>
      </c>
      <c r="L164" s="83" t="s">
        <v>656</v>
      </c>
      <c r="M164" s="83" t="s">
        <v>27</v>
      </c>
    </row>
    <row r="165" spans="1:14" ht="115.5" customHeight="1" x14ac:dyDescent="0.25">
      <c r="A165" s="63">
        <v>290</v>
      </c>
      <c r="B165" s="83" t="s">
        <v>657</v>
      </c>
      <c r="C165" s="83" t="s">
        <v>658</v>
      </c>
      <c r="D165" s="83" t="s">
        <v>19</v>
      </c>
      <c r="E165" s="83" t="s">
        <v>20</v>
      </c>
      <c r="F165" s="83" t="s">
        <v>363</v>
      </c>
      <c r="G165" s="83" t="s">
        <v>363</v>
      </c>
      <c r="H165" s="83" t="s">
        <v>23</v>
      </c>
      <c r="I165" s="63" t="s">
        <v>22</v>
      </c>
      <c r="J165" s="83" t="s">
        <v>24</v>
      </c>
      <c r="K165" s="83" t="s">
        <v>659</v>
      </c>
      <c r="L165" s="83" t="s">
        <v>660</v>
      </c>
      <c r="M165" s="83" t="s">
        <v>27</v>
      </c>
    </row>
    <row r="166" spans="1:14" ht="95.25" customHeight="1" x14ac:dyDescent="0.25">
      <c r="A166" s="63">
        <v>293</v>
      </c>
      <c r="B166" s="83" t="s">
        <v>663</v>
      </c>
      <c r="C166" s="83" t="s">
        <v>664</v>
      </c>
      <c r="D166" s="83" t="s">
        <v>304</v>
      </c>
      <c r="E166" s="63" t="s">
        <v>71</v>
      </c>
      <c r="F166" s="83" t="s">
        <v>21</v>
      </c>
      <c r="G166" s="83" t="s">
        <v>32</v>
      </c>
      <c r="H166" s="83" t="s">
        <v>33</v>
      </c>
      <c r="I166" s="83" t="s">
        <v>32</v>
      </c>
      <c r="J166" s="83" t="s">
        <v>34</v>
      </c>
      <c r="K166" s="83" t="s">
        <v>665</v>
      </c>
      <c r="L166" s="63" t="s">
        <v>666</v>
      </c>
      <c r="M166" s="83" t="s">
        <v>27</v>
      </c>
    </row>
    <row r="167" spans="1:14" ht="60.75" customHeight="1" x14ac:dyDescent="0.25">
      <c r="A167" s="63">
        <v>296</v>
      </c>
      <c r="B167" s="83" t="s">
        <v>668</v>
      </c>
      <c r="C167" s="83" t="s">
        <v>669</v>
      </c>
      <c r="D167" s="83" t="s">
        <v>119</v>
      </c>
      <c r="E167" s="63" t="s">
        <v>71</v>
      </c>
      <c r="F167" s="83" t="s">
        <v>21</v>
      </c>
      <c r="G167" s="83" t="s">
        <v>32</v>
      </c>
      <c r="H167" s="84" t="s">
        <v>23</v>
      </c>
      <c r="I167" s="83" t="s">
        <v>32</v>
      </c>
      <c r="J167" s="83" t="s">
        <v>24</v>
      </c>
      <c r="K167" s="83" t="s">
        <v>670</v>
      </c>
      <c r="L167" s="83" t="s">
        <v>671</v>
      </c>
      <c r="M167" s="63" t="s">
        <v>27</v>
      </c>
    </row>
    <row r="168" spans="1:14" ht="64.5" customHeight="1" x14ac:dyDescent="0.25">
      <c r="A168" s="63">
        <v>297</v>
      </c>
      <c r="B168" s="83" t="s">
        <v>672</v>
      </c>
      <c r="C168" s="83" t="s">
        <v>673</v>
      </c>
      <c r="D168" s="83" t="s">
        <v>19</v>
      </c>
      <c r="E168" s="83" t="s">
        <v>20</v>
      </c>
      <c r="F168" s="83" t="s">
        <v>21</v>
      </c>
      <c r="G168" s="83" t="s">
        <v>22</v>
      </c>
      <c r="H168" s="84" t="s">
        <v>23</v>
      </c>
      <c r="I168" s="83" t="s">
        <v>22</v>
      </c>
      <c r="J168" s="83" t="s">
        <v>24</v>
      </c>
      <c r="K168" s="83" t="s">
        <v>674</v>
      </c>
      <c r="L168" s="83" t="s">
        <v>675</v>
      </c>
      <c r="M168" s="63" t="s">
        <v>36</v>
      </c>
    </row>
    <row r="169" spans="1:14" ht="78.75" customHeight="1" x14ac:dyDescent="0.25">
      <c r="A169" s="63">
        <v>298</v>
      </c>
      <c r="B169" s="83" t="s">
        <v>676</v>
      </c>
      <c r="C169" s="83" t="s">
        <v>677</v>
      </c>
      <c r="D169" s="83" t="s">
        <v>19</v>
      </c>
      <c r="E169" s="83" t="s">
        <v>20</v>
      </c>
      <c r="F169" s="83" t="s">
        <v>21</v>
      </c>
      <c r="G169" s="83" t="s">
        <v>22</v>
      </c>
      <c r="H169" s="84" t="s">
        <v>23</v>
      </c>
      <c r="I169" s="83" t="s">
        <v>22</v>
      </c>
      <c r="J169" s="83" t="s">
        <v>24</v>
      </c>
      <c r="K169" s="83" t="s">
        <v>678</v>
      </c>
      <c r="L169" s="83" t="s">
        <v>679</v>
      </c>
      <c r="M169" s="63" t="s">
        <v>27</v>
      </c>
    </row>
    <row r="170" spans="1:14" ht="93.75" customHeight="1" x14ac:dyDescent="0.25">
      <c r="A170" s="63">
        <v>299</v>
      </c>
      <c r="B170" s="83" t="s">
        <v>680</v>
      </c>
      <c r="C170" s="83" t="s">
        <v>681</v>
      </c>
      <c r="D170" s="83" t="s">
        <v>119</v>
      </c>
      <c r="E170" s="63" t="s">
        <v>71</v>
      </c>
      <c r="F170" s="83" t="s">
        <v>21</v>
      </c>
      <c r="G170" s="83" t="s">
        <v>32</v>
      </c>
      <c r="H170" s="84" t="s">
        <v>33</v>
      </c>
      <c r="I170" s="83" t="s">
        <v>32</v>
      </c>
      <c r="J170" s="83" t="s">
        <v>34</v>
      </c>
      <c r="K170" s="83" t="s">
        <v>682</v>
      </c>
      <c r="L170" s="83" t="s">
        <v>683</v>
      </c>
      <c r="M170" s="63" t="s">
        <v>27</v>
      </c>
    </row>
    <row r="171" spans="1:14" ht="57.75" customHeight="1" x14ac:dyDescent="0.25">
      <c r="A171" s="63">
        <v>300</v>
      </c>
      <c r="B171" s="83" t="s">
        <v>684</v>
      </c>
      <c r="C171" s="63">
        <v>10015</v>
      </c>
      <c r="D171" s="95" t="s">
        <v>188</v>
      </c>
      <c r="E171" s="83" t="s">
        <v>155</v>
      </c>
      <c r="F171" s="83" t="s">
        <v>363</v>
      </c>
      <c r="G171" s="83" t="s">
        <v>363</v>
      </c>
      <c r="H171" s="84" t="s">
        <v>33</v>
      </c>
      <c r="I171" s="83" t="s">
        <v>32</v>
      </c>
      <c r="J171" s="63" t="s">
        <v>190</v>
      </c>
      <c r="K171" s="97" t="s">
        <v>685</v>
      </c>
      <c r="L171" s="83" t="s">
        <v>686</v>
      </c>
      <c r="M171" s="63" t="s">
        <v>27</v>
      </c>
      <c r="N171" s="83" t="s">
        <v>687</v>
      </c>
    </row>
    <row r="172" spans="1:14" ht="65.25" customHeight="1" x14ac:dyDescent="0.25">
      <c r="A172" s="63">
        <v>301</v>
      </c>
      <c r="B172" s="83" t="s">
        <v>688</v>
      </c>
      <c r="C172" s="63">
        <v>10015</v>
      </c>
      <c r="D172" s="95" t="s">
        <v>188</v>
      </c>
      <c r="E172" s="83" t="s">
        <v>155</v>
      </c>
      <c r="F172" s="83" t="s">
        <v>363</v>
      </c>
      <c r="G172" s="83" t="s">
        <v>363</v>
      </c>
      <c r="H172" s="84" t="s">
        <v>33</v>
      </c>
      <c r="I172" s="83" t="s">
        <v>32</v>
      </c>
      <c r="J172" s="83" t="s">
        <v>190</v>
      </c>
      <c r="K172" s="97" t="s">
        <v>689</v>
      </c>
      <c r="L172" s="83" t="s">
        <v>690</v>
      </c>
      <c r="M172" s="63" t="s">
        <v>27</v>
      </c>
      <c r="N172" s="83" t="s">
        <v>691</v>
      </c>
    </row>
    <row r="173" spans="1:14" ht="48.75" customHeight="1" x14ac:dyDescent="0.25">
      <c r="A173" s="63">
        <v>302</v>
      </c>
      <c r="B173" s="83" t="s">
        <v>692</v>
      </c>
      <c r="C173" s="63">
        <v>10492</v>
      </c>
      <c r="D173" s="83" t="s">
        <v>112</v>
      </c>
      <c r="E173" s="63" t="s">
        <v>71</v>
      </c>
      <c r="F173" s="83" t="s">
        <v>363</v>
      </c>
      <c r="G173" s="83" t="s">
        <v>363</v>
      </c>
      <c r="H173" s="87" t="s">
        <v>33</v>
      </c>
      <c r="I173" s="63" t="s">
        <v>32</v>
      </c>
      <c r="J173" s="63" t="s">
        <v>34</v>
      </c>
      <c r="K173" s="63" t="s">
        <v>693</v>
      </c>
      <c r="L173" s="63" t="str">
        <f>"Hodnota " &amp; B173 &amp; " neodpovídá číselníku."</f>
        <v>Hodnota Kód státu zahraniční právnické osoby nebo zahraniční fyzické osoby neodpovídá číselníku.</v>
      </c>
      <c r="M173" s="63" t="s">
        <v>27</v>
      </c>
    </row>
    <row r="174" spans="1:14" ht="120" customHeight="1" x14ac:dyDescent="0.25">
      <c r="A174" s="63">
        <v>303</v>
      </c>
      <c r="B174" s="83" t="s">
        <v>694</v>
      </c>
      <c r="C174" s="63">
        <v>10016</v>
      </c>
      <c r="D174" s="83" t="s">
        <v>154</v>
      </c>
      <c r="E174" s="63" t="s">
        <v>71</v>
      </c>
      <c r="F174" s="83" t="s">
        <v>363</v>
      </c>
      <c r="G174" s="83" t="s">
        <v>363</v>
      </c>
      <c r="H174" s="87" t="s">
        <v>33</v>
      </c>
      <c r="I174" s="63" t="s">
        <v>32</v>
      </c>
      <c r="J174" s="83" t="s">
        <v>518</v>
      </c>
      <c r="K174" s="83" t="s">
        <v>695</v>
      </c>
      <c r="L174" s="83" t="s">
        <v>696</v>
      </c>
      <c r="M174" s="63" t="s">
        <v>27</v>
      </c>
    </row>
    <row r="175" spans="1:14" ht="69" customHeight="1" x14ac:dyDescent="0.25">
      <c r="A175" s="63">
        <v>304</v>
      </c>
      <c r="B175" s="93" t="s">
        <v>697</v>
      </c>
      <c r="C175" s="98">
        <v>10535</v>
      </c>
      <c r="D175" s="93" t="s">
        <v>182</v>
      </c>
      <c r="E175" s="63" t="s">
        <v>71</v>
      </c>
      <c r="F175" s="93" t="s">
        <v>21</v>
      </c>
      <c r="G175" s="83" t="s">
        <v>32</v>
      </c>
      <c r="H175" s="87" t="s">
        <v>33</v>
      </c>
      <c r="I175" s="98" t="s">
        <v>32</v>
      </c>
      <c r="J175" s="99" t="s">
        <v>34</v>
      </c>
      <c r="K175" s="93" t="s">
        <v>698</v>
      </c>
      <c r="L175" s="98" t="s">
        <v>699</v>
      </c>
      <c r="M175" s="98" t="s">
        <v>27</v>
      </c>
    </row>
    <row r="176" spans="1:14" ht="90.75" customHeight="1" x14ac:dyDescent="0.25">
      <c r="A176" s="63">
        <v>305</v>
      </c>
      <c r="B176" s="83" t="s">
        <v>700</v>
      </c>
      <c r="C176" s="63" t="s">
        <v>701</v>
      </c>
      <c r="D176" s="95" t="s">
        <v>188</v>
      </c>
      <c r="E176" s="83" t="s">
        <v>477</v>
      </c>
      <c r="F176" s="83" t="s">
        <v>363</v>
      </c>
      <c r="G176" s="83" t="s">
        <v>363</v>
      </c>
      <c r="H176" s="84" t="s">
        <v>23</v>
      </c>
      <c r="I176" s="98" t="s">
        <v>32</v>
      </c>
      <c r="J176" s="83" t="s">
        <v>190</v>
      </c>
      <c r="K176" s="83" t="s">
        <v>702</v>
      </c>
      <c r="L176" s="83" t="s">
        <v>703</v>
      </c>
      <c r="M176" s="83" t="s">
        <v>27</v>
      </c>
      <c r="N176" s="83" t="s">
        <v>704</v>
      </c>
    </row>
    <row r="177" spans="1:14" ht="124.5" customHeight="1" x14ac:dyDescent="0.25">
      <c r="A177" s="63">
        <v>306</v>
      </c>
      <c r="B177" s="83" t="s">
        <v>705</v>
      </c>
      <c r="C177" s="63" t="s">
        <v>706</v>
      </c>
      <c r="D177" s="95" t="s">
        <v>188</v>
      </c>
      <c r="E177" s="83" t="s">
        <v>477</v>
      </c>
      <c r="F177" s="83" t="s">
        <v>363</v>
      </c>
      <c r="G177" s="83" t="s">
        <v>363</v>
      </c>
      <c r="H177" s="84" t="s">
        <v>23</v>
      </c>
      <c r="I177" s="98" t="s">
        <v>32</v>
      </c>
      <c r="J177" s="83" t="s">
        <v>190</v>
      </c>
      <c r="K177" s="83" t="s">
        <v>707</v>
      </c>
      <c r="L177" s="83" t="s">
        <v>708</v>
      </c>
      <c r="M177" s="83" t="s">
        <v>27</v>
      </c>
      <c r="N177" s="83" t="s">
        <v>709</v>
      </c>
    </row>
    <row r="178" spans="1:14" ht="318" customHeight="1" x14ac:dyDescent="0.25">
      <c r="A178" s="63">
        <v>307</v>
      </c>
      <c r="B178" s="83" t="s">
        <v>710</v>
      </c>
      <c r="C178" s="83" t="s">
        <v>711</v>
      </c>
      <c r="D178" s="83" t="s">
        <v>119</v>
      </c>
      <c r="E178" s="63" t="s">
        <v>71</v>
      </c>
      <c r="F178" s="93" t="s">
        <v>21</v>
      </c>
      <c r="G178" s="83" t="s">
        <v>32</v>
      </c>
      <c r="H178" s="87" t="s">
        <v>33</v>
      </c>
      <c r="I178" s="98" t="s">
        <v>32</v>
      </c>
      <c r="J178" s="63" t="s">
        <v>34</v>
      </c>
      <c r="K178" s="83" t="s">
        <v>712</v>
      </c>
      <c r="L178" s="83" t="s">
        <v>713</v>
      </c>
      <c r="M178" s="83" t="s">
        <v>27</v>
      </c>
      <c r="N178" s="83" t="s">
        <v>714</v>
      </c>
    </row>
    <row r="179" spans="1:14" ht="64.5" customHeight="1" x14ac:dyDescent="0.25">
      <c r="A179" s="63">
        <v>308</v>
      </c>
      <c r="B179" s="83" t="s">
        <v>715</v>
      </c>
      <c r="C179" s="63">
        <v>10007</v>
      </c>
      <c r="D179" s="95" t="s">
        <v>188</v>
      </c>
      <c r="E179" s="83" t="s">
        <v>155</v>
      </c>
      <c r="F179" s="83" t="s">
        <v>363</v>
      </c>
      <c r="G179" s="83" t="s">
        <v>363</v>
      </c>
      <c r="H179" s="84" t="s">
        <v>33</v>
      </c>
      <c r="I179" s="63" t="s">
        <v>32</v>
      </c>
      <c r="J179" s="83" t="s">
        <v>190</v>
      </c>
      <c r="K179" s="83" t="s">
        <v>716</v>
      </c>
      <c r="L179" s="83" t="s">
        <v>717</v>
      </c>
      <c r="M179" s="63" t="s">
        <v>27</v>
      </c>
    </row>
    <row r="180" spans="1:14" ht="183.75" customHeight="1" x14ac:dyDescent="0.25">
      <c r="A180" s="63">
        <v>309</v>
      </c>
      <c r="B180" s="83" t="s">
        <v>326</v>
      </c>
      <c r="C180" s="83" t="s">
        <v>718</v>
      </c>
      <c r="D180" s="83" t="s">
        <v>119</v>
      </c>
      <c r="E180" s="63" t="s">
        <v>71</v>
      </c>
      <c r="F180" s="83" t="s">
        <v>21</v>
      </c>
      <c r="G180" s="83" t="s">
        <v>32</v>
      </c>
      <c r="H180" s="84" t="s">
        <v>23</v>
      </c>
      <c r="I180" s="63" t="s">
        <v>32</v>
      </c>
      <c r="J180" s="83" t="s">
        <v>24</v>
      </c>
      <c r="K180" s="83" t="s">
        <v>719</v>
      </c>
      <c r="L180" s="83" t="s">
        <v>329</v>
      </c>
      <c r="M180" s="63" t="s">
        <v>27</v>
      </c>
      <c r="N180" s="63" t="s">
        <v>330</v>
      </c>
    </row>
    <row r="181" spans="1:14" ht="350.25" customHeight="1" x14ac:dyDescent="0.25">
      <c r="A181" s="63">
        <v>310</v>
      </c>
      <c r="B181" s="83" t="s">
        <v>720</v>
      </c>
      <c r="C181" s="63" t="s">
        <v>721</v>
      </c>
      <c r="D181" s="63" t="s">
        <v>160</v>
      </c>
      <c r="E181" s="63" t="s">
        <v>71</v>
      </c>
      <c r="F181" s="83" t="s">
        <v>21</v>
      </c>
      <c r="G181" s="83" t="s">
        <v>32</v>
      </c>
      <c r="H181" s="84" t="s">
        <v>33</v>
      </c>
      <c r="I181" s="63" t="s">
        <v>32</v>
      </c>
      <c r="J181" s="83" t="s">
        <v>34</v>
      </c>
      <c r="K181" s="83" t="s">
        <v>722</v>
      </c>
      <c r="L181" s="83" t="s">
        <v>723</v>
      </c>
      <c r="M181" s="63" t="s">
        <v>27</v>
      </c>
      <c r="N181" s="83" t="s">
        <v>724</v>
      </c>
    </row>
    <row r="182" spans="1:14" ht="90.75" customHeight="1" x14ac:dyDescent="0.25">
      <c r="A182" s="63">
        <v>311</v>
      </c>
      <c r="B182" s="83" t="s">
        <v>725</v>
      </c>
      <c r="C182" s="63" t="s">
        <v>726</v>
      </c>
      <c r="D182" s="63" t="s">
        <v>160</v>
      </c>
      <c r="E182" s="63" t="s">
        <v>71</v>
      </c>
      <c r="F182" s="63" t="s">
        <v>21</v>
      </c>
      <c r="G182" s="63" t="s">
        <v>32</v>
      </c>
      <c r="H182" s="84" t="s">
        <v>23</v>
      </c>
      <c r="I182" s="63" t="s">
        <v>32</v>
      </c>
      <c r="J182" s="83" t="s">
        <v>24</v>
      </c>
      <c r="K182" s="97" t="s">
        <v>727</v>
      </c>
      <c r="L182" s="83" t="s">
        <v>728</v>
      </c>
      <c r="M182" s="63" t="s">
        <v>27</v>
      </c>
    </row>
    <row r="183" spans="1:14" ht="93.75" customHeight="1" x14ac:dyDescent="0.25">
      <c r="A183" s="63">
        <v>312</v>
      </c>
      <c r="B183" s="83" t="s">
        <v>729</v>
      </c>
      <c r="C183" s="63">
        <v>10451</v>
      </c>
      <c r="D183" s="83" t="s">
        <v>160</v>
      </c>
      <c r="E183" s="63" t="s">
        <v>71</v>
      </c>
      <c r="F183" s="83" t="s">
        <v>21</v>
      </c>
      <c r="G183" s="83" t="s">
        <v>32</v>
      </c>
      <c r="H183" s="87" t="s">
        <v>33</v>
      </c>
      <c r="I183" s="63" t="s">
        <v>32</v>
      </c>
      <c r="J183" s="87" t="s">
        <v>34</v>
      </c>
      <c r="K183" s="83" t="s">
        <v>730</v>
      </c>
      <c r="L183" s="83" t="s">
        <v>246</v>
      </c>
      <c r="M183" s="89" t="s">
        <v>27</v>
      </c>
      <c r="N183" s="83" t="s">
        <v>247</v>
      </c>
    </row>
    <row r="184" spans="1:14" ht="163.5" customHeight="1" x14ac:dyDescent="0.25">
      <c r="A184" s="63">
        <v>315</v>
      </c>
      <c r="B184" s="83" t="s">
        <v>732</v>
      </c>
      <c r="C184" s="83" t="s">
        <v>1429</v>
      </c>
      <c r="D184" s="83" t="s">
        <v>119</v>
      </c>
      <c r="E184" s="63" t="s">
        <v>71</v>
      </c>
      <c r="F184" s="83" t="s">
        <v>21</v>
      </c>
      <c r="G184" s="83" t="s">
        <v>32</v>
      </c>
      <c r="H184" s="87" t="s">
        <v>33</v>
      </c>
      <c r="I184" s="63" t="s">
        <v>32</v>
      </c>
      <c r="J184" s="87" t="s">
        <v>34</v>
      </c>
      <c r="K184" s="83" t="s">
        <v>1430</v>
      </c>
      <c r="L184" s="83" t="s">
        <v>733</v>
      </c>
      <c r="M184" s="89" t="s">
        <v>27</v>
      </c>
    </row>
    <row r="185" spans="1:14" ht="318" customHeight="1" x14ac:dyDescent="0.25">
      <c r="A185" s="63">
        <v>321</v>
      </c>
      <c r="B185" s="63" t="s">
        <v>737</v>
      </c>
      <c r="C185" s="63" t="s">
        <v>738</v>
      </c>
      <c r="D185" s="63" t="s">
        <v>160</v>
      </c>
      <c r="E185" s="63" t="s">
        <v>71</v>
      </c>
      <c r="F185" s="83" t="s">
        <v>21</v>
      </c>
      <c r="G185" s="83" t="s">
        <v>32</v>
      </c>
      <c r="H185" s="87" t="s">
        <v>33</v>
      </c>
      <c r="I185" s="63" t="s">
        <v>32</v>
      </c>
      <c r="J185" s="87" t="s">
        <v>34</v>
      </c>
      <c r="K185" s="83" t="s">
        <v>739</v>
      </c>
      <c r="L185" s="83" t="s">
        <v>740</v>
      </c>
      <c r="M185" s="89" t="s">
        <v>27</v>
      </c>
    </row>
    <row r="186" spans="1:14" ht="46.5" customHeight="1" x14ac:dyDescent="0.25">
      <c r="A186" s="63">
        <v>323</v>
      </c>
      <c r="B186" s="63" t="s">
        <v>741</v>
      </c>
      <c r="D186" s="83" t="s">
        <v>154</v>
      </c>
      <c r="E186" s="83" t="s">
        <v>477</v>
      </c>
      <c r="F186" s="83" t="s">
        <v>363</v>
      </c>
      <c r="G186" s="83" t="s">
        <v>363</v>
      </c>
      <c r="H186" s="87" t="s">
        <v>23</v>
      </c>
      <c r="I186" s="63" t="s">
        <v>32</v>
      </c>
      <c r="J186" s="63" t="s">
        <v>478</v>
      </c>
      <c r="K186" s="63" t="s">
        <v>742</v>
      </c>
      <c r="L186" s="63" t="s">
        <v>743</v>
      </c>
      <c r="M186" s="81" t="s">
        <v>27</v>
      </c>
    </row>
    <row r="187" spans="1:14" ht="156" customHeight="1" x14ac:dyDescent="0.25">
      <c r="A187" s="63">
        <v>325</v>
      </c>
      <c r="B187" s="63" t="s">
        <v>744</v>
      </c>
      <c r="C187" s="63" t="s">
        <v>745</v>
      </c>
      <c r="D187" s="83" t="s">
        <v>160</v>
      </c>
      <c r="E187" s="63" t="s">
        <v>71</v>
      </c>
      <c r="F187" s="83" t="s">
        <v>21</v>
      </c>
      <c r="G187" s="83" t="s">
        <v>32</v>
      </c>
      <c r="H187" s="84" t="s">
        <v>23</v>
      </c>
      <c r="I187" s="63" t="s">
        <v>32</v>
      </c>
      <c r="J187" s="83" t="s">
        <v>24</v>
      </c>
      <c r="K187" s="83" t="str">
        <f>"Pokud (10416) není vyplněn nebo (10416) = ""0"" a" &amp;CHAR(10)&amp;
"1a) ∑ všech (10535), kde součet všech DPP za zaměstnance u zaměstnavatele (které jsou definovány (10239) = ""T-ZC"") &gt;= "&amp;('Parametrické konstanty'!D14)&amp;CHAR(10)&amp;
"1b) a zároveň ∑ všech (10535), které nejsou DPP (tj. (10239) se nerovná ""T-ZC"") &gt;=  "&amp;('Parametrické konstanty'!D13)&amp;CHAR(10)&amp;
"pak následující atributy nesmí nabývat hodnot: (10307), (10309)." &amp; CHAR(10) &amp;
"---" &amp; CHAR(10)&amp;
"10307 Základ pro výpočet daně podle zvláštní sazby daně" &amp; CHAR(10)&amp;
"10309 Skutečně sražená daň podle zvláštní sazby daně / měsíc" &amp; CHAR(10)&amp;
"10416 Zúčtovaný příjem - z toho odměny členů orgánů právnických osob, kteří jsou daňovými nerezidenty ČR" &amp; CHAR(10) &amp;
"10535 Základ pro výpočet daně" &amp; CHAR(10) &amp;
"10239 Druh činnosti"</f>
        <v>Pokud (10416) není vyplněn nebo (10416) = "0" a
1a) ∑ všech (10535), kde součet všech DPP za zaměstnance u zaměstnavatele (které jsou definovány (10239) = "T-ZC") &gt;= 12000
1b) a zároveň ∑ všech (10535), které nejsou DPP (tj. (10239) se nerovná "T-ZC") &gt;=  4500
pak následující atributy nesmí nabývat hodnot: (10307), (10309).
---
10307 Základ pro výpočet daně podle zvláštní sazby daně
10309 Skutečně sražená daň podle zvláštní sazby daně / měsíc
10416 Zúčtovaný příjem - z toho odměny členů orgánů právnických osob, kteří jsou daňovými nerezidenty ČR
10535 Základ pro výpočet daně
10239 Druh činnosti</v>
      </c>
      <c r="L187" s="63" t="s">
        <v>746</v>
      </c>
      <c r="M187" s="63" t="s">
        <v>27</v>
      </c>
      <c r="N187" s="83" t="s">
        <v>747</v>
      </c>
    </row>
    <row r="188" spans="1:14" ht="93.75" customHeight="1" x14ac:dyDescent="0.25">
      <c r="A188" s="63">
        <v>326</v>
      </c>
      <c r="B188" s="83" t="s">
        <v>748</v>
      </c>
      <c r="C188" s="63" t="s">
        <v>749</v>
      </c>
      <c r="D188" s="95" t="s">
        <v>188</v>
      </c>
      <c r="E188" s="83" t="s">
        <v>477</v>
      </c>
      <c r="F188" s="83" t="s">
        <v>363</v>
      </c>
      <c r="G188" s="83" t="s">
        <v>363</v>
      </c>
      <c r="H188" s="84" t="s">
        <v>23</v>
      </c>
      <c r="I188" s="98" t="s">
        <v>32</v>
      </c>
      <c r="J188" s="83" t="s">
        <v>478</v>
      </c>
      <c r="K188" s="83" t="s">
        <v>750</v>
      </c>
      <c r="L188" s="63" t="s">
        <v>751</v>
      </c>
      <c r="M188" s="83" t="s">
        <v>27</v>
      </c>
    </row>
    <row r="189" spans="1:14" ht="167.25" customHeight="1" x14ac:dyDescent="0.25">
      <c r="A189" s="63">
        <v>328</v>
      </c>
      <c r="B189" s="83" t="s">
        <v>752</v>
      </c>
      <c r="C189" s="63" t="s">
        <v>753</v>
      </c>
      <c r="D189" s="83" t="s">
        <v>119</v>
      </c>
      <c r="E189" s="63" t="s">
        <v>71</v>
      </c>
      <c r="F189" s="83" t="s">
        <v>21</v>
      </c>
      <c r="G189" s="83" t="s">
        <v>32</v>
      </c>
      <c r="H189" s="87" t="s">
        <v>33</v>
      </c>
      <c r="I189" s="98" t="s">
        <v>32</v>
      </c>
      <c r="J189" s="63" t="s">
        <v>34</v>
      </c>
      <c r="K189" s="83" t="s">
        <v>754</v>
      </c>
      <c r="L189" s="63" t="s">
        <v>755</v>
      </c>
      <c r="M189" s="63" t="s">
        <v>27</v>
      </c>
    </row>
    <row r="190" spans="1:14" ht="139.5" customHeight="1" x14ac:dyDescent="0.25">
      <c r="A190" s="63">
        <v>329</v>
      </c>
      <c r="B190" s="83" t="s">
        <v>756</v>
      </c>
      <c r="C190" s="63" t="s">
        <v>757</v>
      </c>
      <c r="D190" s="83" t="s">
        <v>119</v>
      </c>
      <c r="E190" s="63" t="s">
        <v>71</v>
      </c>
      <c r="F190" s="83" t="s">
        <v>21</v>
      </c>
      <c r="G190" s="83" t="s">
        <v>32</v>
      </c>
      <c r="H190" s="87" t="s">
        <v>33</v>
      </c>
      <c r="I190" s="98" t="s">
        <v>32</v>
      </c>
      <c r="J190" s="63" t="s">
        <v>34</v>
      </c>
      <c r="K190" s="83" t="s">
        <v>758</v>
      </c>
      <c r="L190" s="63" t="s">
        <v>759</v>
      </c>
      <c r="M190" s="63" t="s">
        <v>27</v>
      </c>
    </row>
    <row r="191" spans="1:14" ht="75.75" customHeight="1" x14ac:dyDescent="0.25">
      <c r="A191" s="63">
        <v>330</v>
      </c>
      <c r="B191" s="83" t="s">
        <v>760</v>
      </c>
      <c r="D191" s="83" t="s">
        <v>119</v>
      </c>
      <c r="E191" s="63" t="s">
        <v>71</v>
      </c>
      <c r="F191" s="83" t="s">
        <v>21</v>
      </c>
      <c r="G191" s="83" t="s">
        <v>32</v>
      </c>
      <c r="H191" s="87" t="s">
        <v>33</v>
      </c>
      <c r="I191" s="98" t="s">
        <v>32</v>
      </c>
      <c r="J191" s="63" t="s">
        <v>34</v>
      </c>
      <c r="K191" s="83" t="s">
        <v>761</v>
      </c>
      <c r="L191" s="63" t="s">
        <v>762</v>
      </c>
      <c r="M191" s="63" t="s">
        <v>27</v>
      </c>
    </row>
    <row r="192" spans="1:14" ht="39" customHeight="1" x14ac:dyDescent="0.25">
      <c r="A192" s="63">
        <v>331</v>
      </c>
      <c r="B192" s="83" t="s">
        <v>763</v>
      </c>
      <c r="C192" s="63">
        <v>10548</v>
      </c>
      <c r="D192" s="83" t="s">
        <v>188</v>
      </c>
      <c r="E192" s="63" t="s">
        <v>71</v>
      </c>
      <c r="F192" s="83" t="s">
        <v>21</v>
      </c>
      <c r="G192" s="83" t="s">
        <v>32</v>
      </c>
      <c r="H192" s="87" t="s">
        <v>33</v>
      </c>
      <c r="I192" s="63" t="s">
        <v>32</v>
      </c>
      <c r="J192" s="63" t="s">
        <v>34</v>
      </c>
      <c r="K192" s="63" t="s">
        <v>764</v>
      </c>
      <c r="L192" s="63" t="str">
        <f>"Hodnota " &amp; B192 &amp; " neodpovídá číselníku."</f>
        <v>Hodnota Typ Odloženého příjmu neodpovídá číselníku.</v>
      </c>
      <c r="M192" s="63" t="s">
        <v>27</v>
      </c>
    </row>
    <row r="193" spans="1:15" ht="77.25" customHeight="1" x14ac:dyDescent="0.25">
      <c r="A193" s="63">
        <v>332</v>
      </c>
      <c r="B193" s="83" t="s">
        <v>765</v>
      </c>
      <c r="C193" s="63" t="s">
        <v>1420</v>
      </c>
      <c r="D193" s="83" t="s">
        <v>188</v>
      </c>
      <c r="E193" s="63" t="s">
        <v>71</v>
      </c>
      <c r="F193" s="83" t="s">
        <v>21</v>
      </c>
      <c r="G193" s="83" t="s">
        <v>32</v>
      </c>
      <c r="H193" s="87" t="s">
        <v>33</v>
      </c>
      <c r="I193" s="63" t="s">
        <v>32</v>
      </c>
      <c r="J193" s="63" t="s">
        <v>34</v>
      </c>
      <c r="K193" s="83" t="s">
        <v>1421</v>
      </c>
      <c r="L193" s="63" t="s">
        <v>766</v>
      </c>
      <c r="M193" s="63" t="s">
        <v>27</v>
      </c>
    </row>
    <row r="194" spans="1:15" ht="104.25" customHeight="1" x14ac:dyDescent="0.25">
      <c r="A194" s="63">
        <v>333</v>
      </c>
      <c r="B194" s="83" t="s">
        <v>767</v>
      </c>
      <c r="C194" s="63" t="s">
        <v>768</v>
      </c>
      <c r="D194" s="83" t="s">
        <v>19</v>
      </c>
      <c r="E194" s="63" t="s">
        <v>31</v>
      </c>
      <c r="F194" s="83" t="s">
        <v>21</v>
      </c>
      <c r="G194" s="83" t="s">
        <v>32</v>
      </c>
      <c r="H194" s="87" t="s">
        <v>33</v>
      </c>
      <c r="I194" s="63" t="s">
        <v>32</v>
      </c>
      <c r="J194" s="63" t="s">
        <v>34</v>
      </c>
      <c r="K194" s="83" t="s">
        <v>769</v>
      </c>
      <c r="L194" s="63" t="s">
        <v>770</v>
      </c>
      <c r="M194" s="63" t="s">
        <v>27</v>
      </c>
    </row>
    <row r="195" spans="1:15" ht="103.5" customHeight="1" x14ac:dyDescent="0.25">
      <c r="A195" s="63">
        <v>334</v>
      </c>
      <c r="B195" s="83" t="s">
        <v>771</v>
      </c>
      <c r="C195" s="63" t="s">
        <v>772</v>
      </c>
      <c r="D195" s="83" t="s">
        <v>107</v>
      </c>
      <c r="E195" s="83" t="s">
        <v>71</v>
      </c>
      <c r="F195" s="83" t="s">
        <v>363</v>
      </c>
      <c r="G195" s="83" t="s">
        <v>363</v>
      </c>
      <c r="H195" s="87" t="s">
        <v>33</v>
      </c>
      <c r="I195" s="63" t="s">
        <v>32</v>
      </c>
      <c r="J195" s="63" t="s">
        <v>579</v>
      </c>
      <c r="K195" s="83" t="s">
        <v>773</v>
      </c>
      <c r="L195" s="63" t="s">
        <v>774</v>
      </c>
      <c r="M195" s="63" t="s">
        <v>27</v>
      </c>
    </row>
    <row r="196" spans="1:15" ht="45.75" customHeight="1" x14ac:dyDescent="0.25">
      <c r="A196" s="63">
        <v>335</v>
      </c>
      <c r="B196" s="83" t="s">
        <v>775</v>
      </c>
      <c r="C196" s="63">
        <v>10229</v>
      </c>
      <c r="D196" s="83" t="s">
        <v>112</v>
      </c>
      <c r="E196" s="63" t="s">
        <v>71</v>
      </c>
      <c r="F196" s="83" t="s">
        <v>21</v>
      </c>
      <c r="G196" s="83" t="s">
        <v>32</v>
      </c>
      <c r="H196" s="87" t="s">
        <v>33</v>
      </c>
      <c r="I196" s="63" t="s">
        <v>32</v>
      </c>
      <c r="J196" s="63" t="s">
        <v>34</v>
      </c>
      <c r="K196" s="83" t="s">
        <v>776</v>
      </c>
      <c r="L196" s="63" t="s">
        <v>777</v>
      </c>
      <c r="M196" s="63" t="s">
        <v>27</v>
      </c>
      <c r="N196" s="107" t="s">
        <v>778</v>
      </c>
    </row>
    <row r="197" spans="1:15" ht="183" customHeight="1" x14ac:dyDescent="0.25">
      <c r="A197" s="63">
        <v>336</v>
      </c>
      <c r="B197" s="83" t="s">
        <v>1390</v>
      </c>
      <c r="C197" s="63" t="s">
        <v>1405</v>
      </c>
      <c r="D197" s="83" t="s">
        <v>1406</v>
      </c>
      <c r="E197" s="63" t="s">
        <v>71</v>
      </c>
      <c r="F197" s="83" t="s">
        <v>21</v>
      </c>
      <c r="G197" s="83" t="s">
        <v>32</v>
      </c>
      <c r="H197" s="84" t="s">
        <v>23</v>
      </c>
      <c r="I197" s="63" t="s">
        <v>32</v>
      </c>
      <c r="J197" s="63" t="s">
        <v>24</v>
      </c>
      <c r="K197" s="83" t="s">
        <v>1410</v>
      </c>
      <c r="L197" s="63" t="s">
        <v>1411</v>
      </c>
      <c r="M197" s="63" t="s">
        <v>27</v>
      </c>
    </row>
    <row r="198" spans="1:15" ht="126" customHeight="1" x14ac:dyDescent="0.25">
      <c r="A198" s="63">
        <v>337</v>
      </c>
      <c r="B198" s="83" t="s">
        <v>1391</v>
      </c>
      <c r="C198" s="63" t="s">
        <v>1405</v>
      </c>
      <c r="D198" s="83" t="s">
        <v>1406</v>
      </c>
      <c r="E198" s="63" t="s">
        <v>71</v>
      </c>
      <c r="F198" s="83" t="s">
        <v>21</v>
      </c>
      <c r="G198" s="83" t="s">
        <v>32</v>
      </c>
      <c r="H198" s="84" t="s">
        <v>23</v>
      </c>
      <c r="I198" s="63" t="s">
        <v>32</v>
      </c>
      <c r="J198" s="63" t="s">
        <v>24</v>
      </c>
      <c r="K198" s="83" t="s">
        <v>1412</v>
      </c>
      <c r="L198" s="63" t="s">
        <v>1413</v>
      </c>
      <c r="M198" s="63" t="s">
        <v>27</v>
      </c>
    </row>
    <row r="199" spans="1:15" ht="81" customHeight="1" x14ac:dyDescent="0.25">
      <c r="A199" s="63">
        <v>338</v>
      </c>
      <c r="B199" s="83" t="s">
        <v>1403</v>
      </c>
      <c r="C199" s="63" t="s">
        <v>1407</v>
      </c>
      <c r="D199" s="83" t="s">
        <v>119</v>
      </c>
      <c r="E199" s="63" t="s">
        <v>189</v>
      </c>
      <c r="F199" s="83" t="s">
        <v>21</v>
      </c>
      <c r="G199" s="83" t="s">
        <v>32</v>
      </c>
      <c r="H199" s="84" t="s">
        <v>23</v>
      </c>
      <c r="I199" s="63" t="s">
        <v>32</v>
      </c>
      <c r="J199" s="63" t="s">
        <v>24</v>
      </c>
      <c r="K199" s="83" t="s">
        <v>1414</v>
      </c>
      <c r="L199" s="63" t="s">
        <v>1415</v>
      </c>
      <c r="M199" s="63" t="s">
        <v>27</v>
      </c>
    </row>
    <row r="200" spans="1:15" ht="145.5" customHeight="1" x14ac:dyDescent="0.25">
      <c r="A200" s="63">
        <v>339</v>
      </c>
      <c r="B200" s="83" t="s">
        <v>1392</v>
      </c>
      <c r="C200" s="63" t="s">
        <v>1408</v>
      </c>
      <c r="D200" s="83" t="s">
        <v>1406</v>
      </c>
      <c r="E200" s="63" t="s">
        <v>71</v>
      </c>
      <c r="F200" s="83" t="s">
        <v>21</v>
      </c>
      <c r="G200" s="83" t="s">
        <v>32</v>
      </c>
      <c r="H200" s="84" t="s">
        <v>23</v>
      </c>
      <c r="I200" s="63" t="s">
        <v>32</v>
      </c>
      <c r="J200" s="63" t="s">
        <v>24</v>
      </c>
      <c r="K200" s="83" t="s">
        <v>1416</v>
      </c>
      <c r="L200" s="63" t="s">
        <v>1417</v>
      </c>
      <c r="M200" s="63" t="s">
        <v>27</v>
      </c>
    </row>
    <row r="201" spans="1:15" ht="144" customHeight="1" x14ac:dyDescent="0.25">
      <c r="A201" s="63">
        <v>340</v>
      </c>
      <c r="B201" s="83" t="s">
        <v>1393</v>
      </c>
      <c r="C201" s="63" t="s">
        <v>1409</v>
      </c>
      <c r="D201" s="83" t="s">
        <v>1406</v>
      </c>
      <c r="E201" s="63" t="s">
        <v>71</v>
      </c>
      <c r="F201" s="83" t="s">
        <v>21</v>
      </c>
      <c r="G201" s="83" t="s">
        <v>32</v>
      </c>
      <c r="H201" s="84" t="s">
        <v>23</v>
      </c>
      <c r="I201" s="63" t="s">
        <v>32</v>
      </c>
      <c r="J201" s="63" t="s">
        <v>24</v>
      </c>
      <c r="K201" s="83" t="s">
        <v>1418</v>
      </c>
      <c r="L201" s="63" t="s">
        <v>1419</v>
      </c>
      <c r="M201" s="63" t="s">
        <v>27</v>
      </c>
    </row>
    <row r="202" spans="1:15" ht="30" customHeight="1" x14ac:dyDescent="0.25">
      <c r="A202" s="63">
        <v>341</v>
      </c>
      <c r="B202" s="83" t="s">
        <v>780</v>
      </c>
      <c r="C202" s="63" t="s">
        <v>363</v>
      </c>
      <c r="D202" s="63" t="s">
        <v>363</v>
      </c>
      <c r="E202" s="63" t="s">
        <v>363</v>
      </c>
      <c r="F202" s="83" t="s">
        <v>21</v>
      </c>
      <c r="G202" s="83" t="s">
        <v>32</v>
      </c>
      <c r="H202" s="83" t="s">
        <v>363</v>
      </c>
      <c r="I202" s="83" t="s">
        <v>363</v>
      </c>
      <c r="J202" s="63" t="s">
        <v>34</v>
      </c>
      <c r="K202" s="83" t="s">
        <v>781</v>
      </c>
      <c r="L202" s="63" t="s">
        <v>782</v>
      </c>
      <c r="M202" s="63" t="s">
        <v>27</v>
      </c>
    </row>
    <row r="203" spans="1:15" ht="49.5" customHeight="1" x14ac:dyDescent="0.25">
      <c r="A203" s="63">
        <v>342</v>
      </c>
      <c r="B203" s="83" t="s">
        <v>783</v>
      </c>
      <c r="C203" s="63" t="s">
        <v>363</v>
      </c>
      <c r="D203" s="63" t="s">
        <v>363</v>
      </c>
      <c r="E203" s="63" t="s">
        <v>363</v>
      </c>
      <c r="F203" s="83" t="s">
        <v>21</v>
      </c>
      <c r="G203" s="83" t="s">
        <v>32</v>
      </c>
      <c r="H203" s="83" t="s">
        <v>363</v>
      </c>
      <c r="I203" s="83" t="s">
        <v>363</v>
      </c>
      <c r="J203" s="63" t="s">
        <v>34</v>
      </c>
      <c r="K203" s="83" t="s">
        <v>784</v>
      </c>
      <c r="L203" s="63" t="s">
        <v>782</v>
      </c>
      <c r="M203" s="63" t="s">
        <v>27</v>
      </c>
    </row>
    <row r="204" spans="1:15" ht="213.75" customHeight="1" x14ac:dyDescent="0.25">
      <c r="A204" s="63">
        <v>343</v>
      </c>
      <c r="B204" s="149" t="s">
        <v>1382</v>
      </c>
      <c r="C204" s="63" t="s">
        <v>1384</v>
      </c>
      <c r="D204" s="149" t="s">
        <v>112</v>
      </c>
      <c r="E204" s="88" t="s">
        <v>71</v>
      </c>
      <c r="F204" s="149" t="s">
        <v>363</v>
      </c>
      <c r="G204" s="149" t="s">
        <v>363</v>
      </c>
      <c r="H204" s="149" t="s">
        <v>23</v>
      </c>
      <c r="I204" s="88" t="s">
        <v>32</v>
      </c>
      <c r="J204" s="88" t="s">
        <v>24</v>
      </c>
      <c r="K204" s="83" t="s">
        <v>1386</v>
      </c>
      <c r="L204" s="88" t="s">
        <v>1385</v>
      </c>
      <c r="M204" s="88" t="s">
        <v>27</v>
      </c>
      <c r="N204" s="149"/>
      <c r="O204" s="149"/>
    </row>
    <row r="205" spans="1:15" ht="48.75" customHeight="1" x14ac:dyDescent="0.25">
      <c r="A205" s="63">
        <v>348</v>
      </c>
      <c r="B205" s="83" t="s">
        <v>786</v>
      </c>
      <c r="D205" s="83" t="s">
        <v>154</v>
      </c>
      <c r="E205" s="83" t="s">
        <v>477</v>
      </c>
      <c r="F205" s="83" t="s">
        <v>363</v>
      </c>
      <c r="G205" s="83" t="s">
        <v>363</v>
      </c>
      <c r="H205" s="84" t="s">
        <v>23</v>
      </c>
      <c r="I205" s="63" t="s">
        <v>32</v>
      </c>
      <c r="J205" s="63" t="s">
        <v>24</v>
      </c>
      <c r="K205" s="63" t="s">
        <v>787</v>
      </c>
      <c r="L205" s="63" t="s">
        <v>788</v>
      </c>
      <c r="M205" s="63" t="s">
        <v>27</v>
      </c>
    </row>
  </sheetData>
  <autoFilter ref="A1:N205" xr:uid="{946D7868-31C2-4396-83C2-CF6241E95F9B}"/>
  <customSheetViews>
    <customSheetView guid="{BF05D9F7-4996-425B-BF45-DC9D9D0E8E64}" scale="110" filter="1" showAutoFilter="1">
      <pane ySplit="1" topLeftCell="A35" activePane="bottomLeft" state="frozen"/>
      <selection pane="bottomLeft" sqref="A1:S1048576"/>
      <pageMargins left="0" right="0" top="0" bottom="0" header="0" footer="0"/>
      <pageSetup orientation="portrait" r:id="rId1"/>
      <autoFilter ref="A1:R210" xr:uid="{FD02BD52-C7A2-4C74-B5DF-B0EFC5447461}">
        <filterColumn colId="17">
          <filters>
            <filter val="1.4.0.1"/>
            <filter val="1.4.1"/>
          </filters>
        </filterColumn>
      </autoFilter>
    </customSheetView>
    <customSheetView guid="{136716DF-FEF0-4F54-8A57-D91898BF8FC0}" scale="110" filter="1" showAutoFilter="1" hiddenColumns="1">
      <pane ySplit="1" topLeftCell="A35" activePane="bottomLeft" state="frozen"/>
      <selection pane="bottomLeft" activeCell="F1" sqref="F1:F1048576"/>
      <pageMargins left="0" right="0" top="0" bottom="0" header="0" footer="0"/>
      <pageSetup orientation="portrait" r:id="rId2"/>
      <autoFilter ref="A1:R210" xr:uid="{C93B0785-8439-48B7-A12C-5AF1E88C3ACD}">
        <filterColumn colId="17">
          <filters>
            <filter val="1.4.0.1"/>
            <filter val="1.4.1"/>
          </filters>
        </filterColumn>
      </autoFilter>
    </customSheetView>
  </customSheetViews>
  <phoneticPr fontId="3" type="noConversion"/>
  <conditionalFormatting sqref="A10">
    <cfRule type="duplicateValues" dxfId="53" priority="1"/>
  </conditionalFormatting>
  <conditionalFormatting sqref="A15">
    <cfRule type="duplicateValues" dxfId="52" priority="9"/>
  </conditionalFormatting>
  <conditionalFormatting sqref="A17">
    <cfRule type="duplicateValues" dxfId="51" priority="6"/>
  </conditionalFormatting>
  <conditionalFormatting sqref="A29">
    <cfRule type="duplicateValues" dxfId="50" priority="3"/>
  </conditionalFormatting>
  <conditionalFormatting sqref="A121">
    <cfRule type="duplicateValues" dxfId="49" priority="8"/>
  </conditionalFormatting>
  <conditionalFormatting sqref="A124:A128">
    <cfRule type="duplicateValues" dxfId="48" priority="31"/>
  </conditionalFormatting>
  <conditionalFormatting sqref="A139">
    <cfRule type="duplicateValues" dxfId="47" priority="5"/>
  </conditionalFormatting>
  <conditionalFormatting sqref="A141">
    <cfRule type="duplicateValues" dxfId="46" priority="15"/>
  </conditionalFormatting>
  <conditionalFormatting sqref="A142">
    <cfRule type="duplicateValues" dxfId="45" priority="4"/>
  </conditionalFormatting>
  <conditionalFormatting sqref="A171">
    <cfRule type="duplicateValues" dxfId="44" priority="7"/>
  </conditionalFormatting>
  <conditionalFormatting sqref="A184">
    <cfRule type="duplicateValues" dxfId="43" priority="2"/>
  </conditionalFormatting>
  <conditionalFormatting sqref="A186:A192 A129:A138 A2:A9 A143:A170 A202:A204 A194:A196 A16 A122:A123 A172:A183 A18:A28 A140 A30:A120 A11:A14">
    <cfRule type="duplicateValues" dxfId="42" priority="304"/>
  </conditionalFormatting>
  <conditionalFormatting sqref="A193">
    <cfRule type="duplicateValues" dxfId="41" priority="10"/>
  </conditionalFormatting>
  <conditionalFormatting sqref="A197:A201">
    <cfRule type="duplicateValues" dxfId="40" priority="11"/>
  </conditionalFormatting>
  <hyperlinks>
    <hyperlink ref="J1" location="'Kategorie kontrol'!A1" display="Kategorie kontroly " xr:uid="{B33BCBB5-0E6A-438F-B55F-D871B77EA515}"/>
    <hyperlink ref="N196" r:id="rId3" xr:uid="{B2A8671A-AE27-45D1-9A3C-37E4049F33EE}"/>
  </hyperlinks>
  <pageMargins left="0" right="0" top="0" bottom="0" header="0" footer="0"/>
  <pageSetup orientation="portrait" r:id="rId4"/>
  <legacy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1FEDD-0AB9-4D25-8BCC-5B6E2E3255AA}">
  <sheetPr codeName="Sheet8"/>
  <dimension ref="A1:L27"/>
  <sheetViews>
    <sheetView workbookViewId="0">
      <selection activeCell="J9" sqref="J9"/>
    </sheetView>
  </sheetViews>
  <sheetFormatPr defaultColWidth="9.42578125" defaultRowHeight="15" x14ac:dyDescent="0.25"/>
  <cols>
    <col min="1" max="1" width="15.28515625" style="1" customWidth="1"/>
    <col min="2" max="2" width="76.28515625" style="1" customWidth="1"/>
    <col min="3" max="29" width="11.42578125" style="1" customWidth="1"/>
    <col min="30" max="32" width="11" style="1" customWidth="1"/>
    <col min="33" max="16384" width="9.42578125" style="1"/>
  </cols>
  <sheetData>
    <row r="1" spans="1:12" x14ac:dyDescent="0.25">
      <c r="A1" s="121" t="s">
        <v>789</v>
      </c>
      <c r="B1" s="122" t="s">
        <v>790</v>
      </c>
      <c r="C1" s="121"/>
      <c r="D1" s="121"/>
      <c r="E1" s="121"/>
      <c r="F1" s="121"/>
      <c r="G1" s="121"/>
      <c r="H1" s="121"/>
      <c r="I1" s="2"/>
      <c r="J1" s="2"/>
      <c r="K1" s="2"/>
      <c r="L1" s="2"/>
    </row>
    <row r="2" spans="1:12" x14ac:dyDescent="0.25">
      <c r="A2" s="121"/>
      <c r="B2" s="122"/>
      <c r="C2" s="123" t="s">
        <v>791</v>
      </c>
      <c r="D2" s="124" t="s">
        <v>792</v>
      </c>
      <c r="E2" s="132" t="s">
        <v>793</v>
      </c>
      <c r="F2" s="125" t="s">
        <v>794</v>
      </c>
      <c r="G2" s="121"/>
      <c r="H2" s="121"/>
      <c r="I2" s="2"/>
      <c r="J2" s="2"/>
      <c r="K2" s="2"/>
      <c r="L2" s="2"/>
    </row>
    <row r="3" spans="1:12" x14ac:dyDescent="0.25">
      <c r="A3" s="133" t="s">
        <v>795</v>
      </c>
      <c r="B3" s="134" t="s">
        <v>796</v>
      </c>
      <c r="C3" s="135" t="s">
        <v>797</v>
      </c>
      <c r="D3" s="136">
        <v>0.248</v>
      </c>
      <c r="E3" s="137">
        <v>0.248</v>
      </c>
      <c r="F3" s="138">
        <v>0.248</v>
      </c>
      <c r="G3" s="121"/>
      <c r="H3" s="121"/>
      <c r="I3" s="2"/>
      <c r="J3" s="2"/>
      <c r="K3" s="2"/>
      <c r="L3" s="2"/>
    </row>
    <row r="4" spans="1:12" x14ac:dyDescent="0.25">
      <c r="A4" s="139" t="s">
        <v>798</v>
      </c>
      <c r="B4" s="127" t="s">
        <v>799</v>
      </c>
      <c r="C4" s="128">
        <v>0.28799999999999998</v>
      </c>
      <c r="D4" s="129" t="s">
        <v>800</v>
      </c>
      <c r="E4" s="126">
        <v>0.29799999999999999</v>
      </c>
      <c r="F4" s="140" t="s">
        <v>800</v>
      </c>
      <c r="G4" s="121"/>
      <c r="H4" s="121"/>
      <c r="I4" s="2"/>
      <c r="J4" s="2"/>
      <c r="K4" s="2"/>
      <c r="L4" s="2"/>
    </row>
    <row r="5" spans="1:12" ht="22.5" customHeight="1" x14ac:dyDescent="0.25">
      <c r="A5" s="139" t="s">
        <v>801</v>
      </c>
      <c r="B5" s="127" t="s">
        <v>802</v>
      </c>
      <c r="C5" s="128">
        <v>0.26800000000000002</v>
      </c>
      <c r="D5" s="129">
        <v>0.27800000000000002</v>
      </c>
      <c r="E5" s="126">
        <v>0.28799999999999998</v>
      </c>
      <c r="F5" s="140">
        <v>0.29799999999999999</v>
      </c>
      <c r="G5" s="121"/>
      <c r="H5" s="121"/>
      <c r="I5" s="2"/>
      <c r="J5" s="2"/>
      <c r="K5" s="2"/>
      <c r="L5" s="2"/>
    </row>
    <row r="6" spans="1:12" x14ac:dyDescent="0.25">
      <c r="A6" s="139">
        <v>3</v>
      </c>
      <c r="B6" s="127" t="s">
        <v>803</v>
      </c>
      <c r="C6" s="128">
        <v>5</v>
      </c>
      <c r="D6" s="129">
        <v>5</v>
      </c>
      <c r="E6" s="126"/>
      <c r="F6" s="140"/>
      <c r="G6" s="121"/>
      <c r="H6" s="121"/>
      <c r="I6" s="2"/>
      <c r="J6" s="2"/>
      <c r="K6" s="2"/>
      <c r="L6" s="2"/>
    </row>
    <row r="7" spans="1:12" ht="30" x14ac:dyDescent="0.25">
      <c r="A7" s="141">
        <v>118270</v>
      </c>
      <c r="B7" s="127" t="s">
        <v>804</v>
      </c>
      <c r="C7" s="128">
        <v>7.0999999999999994E-2</v>
      </c>
      <c r="D7" s="130">
        <v>7.0999999999999994E-2</v>
      </c>
      <c r="E7" s="126"/>
      <c r="F7" s="140"/>
      <c r="G7" s="121"/>
      <c r="H7" s="121"/>
      <c r="I7" s="2"/>
      <c r="J7" s="2"/>
      <c r="K7" s="2"/>
      <c r="L7" s="2"/>
    </row>
    <row r="8" spans="1:12" ht="30" x14ac:dyDescent="0.25">
      <c r="A8" s="141">
        <v>168270</v>
      </c>
      <c r="B8" s="127" t="s">
        <v>805</v>
      </c>
      <c r="C8" s="128">
        <v>7.1709999999999996E-2</v>
      </c>
      <c r="D8" s="130">
        <v>7.1709999999999996E-2</v>
      </c>
      <c r="E8" s="126"/>
      <c r="F8" s="140"/>
      <c r="G8" s="121"/>
      <c r="H8" s="121"/>
      <c r="I8" s="2"/>
      <c r="J8" s="2"/>
      <c r="K8" s="2"/>
      <c r="L8" s="3"/>
    </row>
    <row r="9" spans="1:12" ht="30" x14ac:dyDescent="0.25">
      <c r="A9" s="139">
        <v>170</v>
      </c>
      <c r="B9" s="127" t="s">
        <v>806</v>
      </c>
      <c r="C9" s="128">
        <v>6.5000000000000002E-2</v>
      </c>
      <c r="D9" s="130">
        <v>6.5000000000000002E-2</v>
      </c>
      <c r="E9" s="126"/>
      <c r="F9" s="140"/>
      <c r="G9" s="121"/>
      <c r="H9" s="121"/>
      <c r="I9" s="2"/>
      <c r="J9" s="2"/>
      <c r="K9" s="2"/>
      <c r="L9" s="2"/>
    </row>
    <row r="10" spans="1:12" ht="30" x14ac:dyDescent="0.25">
      <c r="A10" s="139">
        <v>170</v>
      </c>
      <c r="B10" s="127" t="s">
        <v>807</v>
      </c>
      <c r="C10" s="128">
        <v>6.565E-2</v>
      </c>
      <c r="D10" s="130">
        <v>6.565E-2</v>
      </c>
      <c r="E10" s="126"/>
      <c r="F10" s="140"/>
      <c r="G10" s="121"/>
      <c r="H10" s="121"/>
      <c r="I10" s="2"/>
      <c r="J10" s="2"/>
      <c r="K10" s="2"/>
      <c r="L10" s="2"/>
    </row>
    <row r="11" spans="1:12" x14ac:dyDescent="0.25">
      <c r="A11" s="139">
        <v>15</v>
      </c>
      <c r="B11" s="127" t="s">
        <v>808</v>
      </c>
      <c r="C11" s="128">
        <v>240</v>
      </c>
      <c r="D11" s="129">
        <v>240</v>
      </c>
      <c r="E11" s="126"/>
      <c r="F11" s="140"/>
      <c r="G11" s="121"/>
      <c r="H11" s="121"/>
      <c r="I11" s="2"/>
      <c r="J11" s="2"/>
      <c r="K11" s="2"/>
      <c r="L11" s="2"/>
    </row>
    <row r="12" spans="1:12" x14ac:dyDescent="0.25">
      <c r="A12" s="139">
        <v>45</v>
      </c>
      <c r="B12" s="127" t="s">
        <v>126</v>
      </c>
      <c r="C12" s="128">
        <v>30</v>
      </c>
      <c r="D12" s="129">
        <v>30</v>
      </c>
      <c r="E12" s="126"/>
      <c r="F12" s="140"/>
      <c r="G12" s="121"/>
      <c r="H12" s="121"/>
      <c r="I12" s="2"/>
      <c r="J12" s="2"/>
      <c r="K12" s="2"/>
      <c r="L12" s="2"/>
    </row>
    <row r="13" spans="1:12" ht="30" x14ac:dyDescent="0.25">
      <c r="A13" s="139" t="s">
        <v>809</v>
      </c>
      <c r="B13" s="127" t="s">
        <v>810</v>
      </c>
      <c r="C13" s="128">
        <v>4500</v>
      </c>
      <c r="D13" s="130">
        <v>4500</v>
      </c>
      <c r="E13" s="126"/>
      <c r="F13" s="140"/>
      <c r="G13" s="121"/>
      <c r="H13" s="121"/>
      <c r="I13" s="2"/>
      <c r="J13" s="2"/>
      <c r="K13" s="2"/>
      <c r="L13" s="2"/>
    </row>
    <row r="14" spans="1:12" x14ac:dyDescent="0.25">
      <c r="A14" s="139" t="s">
        <v>809</v>
      </c>
      <c r="B14" s="127" t="s">
        <v>811</v>
      </c>
      <c r="C14" s="128">
        <v>11500</v>
      </c>
      <c r="D14" s="130">
        <v>12000</v>
      </c>
      <c r="E14" s="126"/>
      <c r="F14" s="140"/>
      <c r="G14" s="121"/>
      <c r="H14" s="121"/>
      <c r="I14" s="2"/>
      <c r="J14" s="2"/>
      <c r="K14" s="2"/>
      <c r="L14" s="2"/>
    </row>
    <row r="15" spans="1:12" x14ac:dyDescent="0.25">
      <c r="A15" s="139">
        <v>74</v>
      </c>
      <c r="B15" s="127" t="s">
        <v>165</v>
      </c>
      <c r="C15" s="128">
        <v>50</v>
      </c>
      <c r="D15" s="129">
        <v>50</v>
      </c>
      <c r="E15" s="126"/>
      <c r="F15" s="140"/>
      <c r="G15" s="121"/>
      <c r="H15" s="121"/>
      <c r="I15" s="2"/>
      <c r="J15" s="2"/>
      <c r="K15" s="2"/>
      <c r="L15" s="2"/>
    </row>
    <row r="16" spans="1:12" x14ac:dyDescent="0.25">
      <c r="A16" s="142">
        <v>271</v>
      </c>
      <c r="B16" s="143" t="s">
        <v>812</v>
      </c>
      <c r="C16" s="144">
        <v>46500</v>
      </c>
      <c r="D16" s="145">
        <v>48500</v>
      </c>
      <c r="E16" s="146"/>
      <c r="F16" s="147"/>
      <c r="G16" s="121"/>
      <c r="H16" s="121"/>
      <c r="I16" s="2"/>
      <c r="J16" s="2"/>
      <c r="K16" s="2"/>
      <c r="L16" s="2"/>
    </row>
    <row r="17" spans="1:8" x14ac:dyDescent="0.25">
      <c r="A17" s="131"/>
      <c r="B17" s="131"/>
      <c r="C17" s="131"/>
      <c r="D17" s="131"/>
      <c r="E17" s="131"/>
      <c r="F17" s="131"/>
      <c r="G17" s="131"/>
      <c r="H17" s="131"/>
    </row>
    <row r="18" spans="1:8" x14ac:dyDescent="0.25">
      <c r="A18" s="131"/>
      <c r="B18" s="131"/>
      <c r="C18" s="131"/>
      <c r="D18" s="131"/>
      <c r="E18" s="131"/>
      <c r="F18" s="131"/>
      <c r="G18" s="131"/>
      <c r="H18" s="131"/>
    </row>
    <row r="19" spans="1:8" x14ac:dyDescent="0.25">
      <c r="A19" s="131"/>
      <c r="B19" s="131"/>
      <c r="C19" s="131"/>
      <c r="D19" s="131"/>
      <c r="E19" s="131"/>
      <c r="F19" s="131"/>
      <c r="G19" s="131"/>
      <c r="H19" s="131"/>
    </row>
    <row r="20" spans="1:8" x14ac:dyDescent="0.25">
      <c r="A20" s="131"/>
      <c r="B20" s="131"/>
      <c r="C20" s="131"/>
      <c r="D20" s="131"/>
      <c r="E20" s="131"/>
      <c r="F20" s="131"/>
      <c r="G20" s="131"/>
      <c r="H20" s="131"/>
    </row>
    <row r="21" spans="1:8" x14ac:dyDescent="0.25">
      <c r="A21" s="131"/>
      <c r="B21" s="131"/>
      <c r="C21" s="131"/>
      <c r="D21" s="131"/>
      <c r="E21" s="131"/>
      <c r="F21" s="131"/>
      <c r="G21" s="131"/>
      <c r="H21" s="131"/>
    </row>
    <row r="22" spans="1:8" x14ac:dyDescent="0.25">
      <c r="A22" s="131"/>
      <c r="B22" s="131"/>
      <c r="C22" s="131"/>
      <c r="D22" s="131"/>
      <c r="E22" s="131"/>
      <c r="F22" s="131"/>
      <c r="G22" s="131"/>
      <c r="H22" s="131"/>
    </row>
    <row r="23" spans="1:8" x14ac:dyDescent="0.25">
      <c r="A23" s="131"/>
      <c r="B23" s="131"/>
      <c r="C23" s="131"/>
      <c r="D23" s="131"/>
      <c r="E23" s="131"/>
      <c r="F23" s="131"/>
      <c r="G23" s="131"/>
      <c r="H23" s="131"/>
    </row>
    <row r="24" spans="1:8" x14ac:dyDescent="0.25">
      <c r="A24" s="131"/>
      <c r="B24" s="131"/>
      <c r="C24" s="131"/>
      <c r="D24" s="131"/>
      <c r="E24" s="131"/>
      <c r="F24" s="131"/>
      <c r="G24" s="131"/>
      <c r="H24" s="131"/>
    </row>
    <row r="25" spans="1:8" x14ac:dyDescent="0.25">
      <c r="A25" s="131"/>
      <c r="B25" s="131"/>
      <c r="C25" s="131"/>
      <c r="D25" s="131"/>
      <c r="E25" s="131"/>
      <c r="F25" s="131"/>
      <c r="G25" s="131"/>
      <c r="H25" s="131"/>
    </row>
    <row r="26" spans="1:8" x14ac:dyDescent="0.25">
      <c r="A26" s="131"/>
      <c r="B26" s="131"/>
      <c r="C26" s="131"/>
      <c r="D26" s="131"/>
      <c r="E26" s="131"/>
      <c r="F26" s="131"/>
      <c r="G26" s="131"/>
      <c r="H26" s="131"/>
    </row>
    <row r="27" spans="1:8" x14ac:dyDescent="0.25">
      <c r="A27" s="131"/>
      <c r="B27" s="131"/>
      <c r="C27" s="131"/>
      <c r="D27" s="131"/>
      <c r="E27" s="131"/>
      <c r="F27" s="131"/>
      <c r="G27" s="131"/>
      <c r="H27" s="131"/>
    </row>
  </sheetData>
  <customSheetViews>
    <customSheetView guid="{BF05D9F7-4996-425B-BF45-DC9D9D0E8E64}" topLeftCell="A8">
      <selection activeCell="A14" sqref="A14"/>
      <pageMargins left="0" right="0" top="0" bottom="0" header="0" footer="0"/>
    </customSheetView>
    <customSheetView guid="{136716DF-FEF0-4F54-8A57-D91898BF8FC0}" topLeftCell="A8">
      <selection activeCell="A14" sqref="A14"/>
      <pageMargins left="0" right="0" top="0" bottom="0" header="0" footer="0"/>
    </customSheetView>
  </customSheetViews>
  <pageMargins left="0.7" right="0.7" top="0.75" bottom="0.75" header="0.3" footer="0.3"/>
  <ignoredErrors>
    <ignoredError sqref="C3"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6421E-06A1-43A3-A347-F14CF95405EC}">
  <sheetPr codeName="Sheet3" filterMode="1"/>
  <dimension ref="A1:XFD530"/>
  <sheetViews>
    <sheetView zoomScale="175" zoomScaleNormal="175" workbookViewId="0">
      <pane ySplit="1" topLeftCell="A380" activePane="bottomLeft" state="frozen"/>
      <selection pane="bottomLeft" activeCell="D530" sqref="D530"/>
    </sheetView>
  </sheetViews>
  <sheetFormatPr defaultColWidth="9.42578125" defaultRowHeight="11.25" x14ac:dyDescent="0.25"/>
  <cols>
    <col min="1" max="1" width="10.5703125" style="63" customWidth="1"/>
    <col min="2" max="2" width="9.5703125" style="63" customWidth="1"/>
    <col min="3" max="3" width="10.5703125" style="63" customWidth="1"/>
    <col min="4" max="4" width="14.7109375" style="63" customWidth="1"/>
    <col min="5" max="5" width="32" style="63" customWidth="1"/>
    <col min="6" max="6" width="12.42578125" style="63" customWidth="1"/>
    <col min="7" max="7" width="17.5703125" style="63" customWidth="1"/>
    <col min="8" max="8" width="41.42578125" style="63" customWidth="1"/>
    <col min="9" max="16384" width="9.42578125" style="63"/>
  </cols>
  <sheetData>
    <row r="1" spans="1:8" s="114" customFormat="1" ht="67.5" x14ac:dyDescent="0.25">
      <c r="A1" s="112" t="s">
        <v>813</v>
      </c>
      <c r="B1" s="113" t="s">
        <v>814</v>
      </c>
      <c r="C1" s="113" t="s">
        <v>815</v>
      </c>
      <c r="D1" s="112" t="s">
        <v>816</v>
      </c>
      <c r="E1" s="112" t="s">
        <v>817</v>
      </c>
      <c r="F1" s="112" t="s">
        <v>818</v>
      </c>
      <c r="G1" s="112" t="s">
        <v>819</v>
      </c>
      <c r="H1" s="112" t="s">
        <v>820</v>
      </c>
    </row>
    <row r="2" spans="1:8" ht="67.5" hidden="1" x14ac:dyDescent="0.25">
      <c r="A2" s="115">
        <v>45728</v>
      </c>
      <c r="B2" s="63">
        <v>1.3</v>
      </c>
      <c r="C2" s="63" t="s">
        <v>363</v>
      </c>
      <c r="D2" s="63">
        <v>1</v>
      </c>
      <c r="E2" s="63" t="str">
        <f>_xlfn.IFNA(VLOOKUP(D2,MH!A$2:N$477,2,TRUE),"")</f>
        <v>Počet zaměstnanců se slevou</v>
      </c>
      <c r="F2" s="63" t="str">
        <f>_xlfn.IFNA(VLOOKUP(D2,MH!A$2:N$477,7,TRUE),"")</f>
        <v>propustná</v>
      </c>
      <c r="G2" s="63" t="s">
        <v>821</v>
      </c>
      <c r="H2" s="63" t="s">
        <v>822</v>
      </c>
    </row>
    <row r="3" spans="1:8" ht="45" hidden="1" x14ac:dyDescent="0.25">
      <c r="A3" s="115">
        <v>45728</v>
      </c>
      <c r="B3" s="63">
        <v>1.3</v>
      </c>
      <c r="C3" s="63" t="s">
        <v>363</v>
      </c>
      <c r="D3" s="63">
        <v>174</v>
      </c>
      <c r="E3" s="63" t="s">
        <v>823</v>
      </c>
      <c r="F3" s="63" t="s">
        <v>23</v>
      </c>
      <c r="G3" s="63" t="s">
        <v>824</v>
      </c>
      <c r="H3" s="63" t="s">
        <v>825</v>
      </c>
    </row>
    <row r="4" spans="1:8" ht="45" hidden="1" x14ac:dyDescent="0.25">
      <c r="A4" s="115">
        <v>45728</v>
      </c>
      <c r="B4" s="63">
        <v>1.3</v>
      </c>
      <c r="C4" s="63" t="s">
        <v>363</v>
      </c>
      <c r="D4" s="63">
        <v>175</v>
      </c>
      <c r="E4" s="63" t="s">
        <v>826</v>
      </c>
      <c r="F4" s="63" t="s">
        <v>23</v>
      </c>
      <c r="G4" s="63" t="s">
        <v>824</v>
      </c>
      <c r="H4" s="63" t="s">
        <v>827</v>
      </c>
    </row>
    <row r="5" spans="1:8" ht="45" hidden="1" x14ac:dyDescent="0.25">
      <c r="A5" s="115">
        <v>45728</v>
      </c>
      <c r="B5" s="63">
        <v>1.3</v>
      </c>
      <c r="C5" s="63" t="s">
        <v>363</v>
      </c>
      <c r="D5" s="63">
        <v>176</v>
      </c>
      <c r="E5" s="63" t="s">
        <v>828</v>
      </c>
      <c r="F5" s="63" t="s">
        <v>23</v>
      </c>
      <c r="G5" s="63" t="s">
        <v>824</v>
      </c>
      <c r="H5" s="63" t="s">
        <v>829</v>
      </c>
    </row>
    <row r="6" spans="1:8" hidden="1" x14ac:dyDescent="0.25">
      <c r="A6" s="115">
        <v>45728</v>
      </c>
      <c r="B6" s="63">
        <v>1.3</v>
      </c>
      <c r="C6" s="63" t="s">
        <v>363</v>
      </c>
      <c r="D6" s="63">
        <v>177</v>
      </c>
      <c r="E6" s="63" t="s">
        <v>830</v>
      </c>
      <c r="F6" s="63" t="s">
        <v>23</v>
      </c>
      <c r="G6" s="63" t="s">
        <v>824</v>
      </c>
      <c r="H6" s="63" t="s">
        <v>831</v>
      </c>
    </row>
    <row r="7" spans="1:8" ht="22.5" hidden="1" x14ac:dyDescent="0.25">
      <c r="A7" s="115">
        <v>45728</v>
      </c>
      <c r="B7" s="63">
        <v>1.3</v>
      </c>
      <c r="C7" s="63" t="s">
        <v>363</v>
      </c>
      <c r="D7" s="63">
        <v>181</v>
      </c>
      <c r="E7" s="63" t="s">
        <v>832</v>
      </c>
      <c r="F7" s="63" t="s">
        <v>23</v>
      </c>
      <c r="G7" s="63" t="s">
        <v>824</v>
      </c>
      <c r="H7" s="63" t="s">
        <v>833</v>
      </c>
    </row>
    <row r="8" spans="1:8" ht="22.5" hidden="1" x14ac:dyDescent="0.25">
      <c r="A8" s="115">
        <v>45728</v>
      </c>
      <c r="B8" s="63">
        <v>1.3</v>
      </c>
      <c r="C8" s="63" t="s">
        <v>363</v>
      </c>
      <c r="D8" s="63">
        <v>193</v>
      </c>
      <c r="E8" s="63" t="str">
        <f>_xlfn.IFNA(VLOOKUP(D8,MH!A$2:N$477,2,TRUE),"")</f>
        <v>Kontrola na atributy uváděné jen v lednovém podání</v>
      </c>
      <c r="F8" s="63" t="str">
        <f>_xlfn.IFNA(VLOOKUP(D8,MH!A$2:N$477,7,TRUE),"")</f>
        <v>nepropustná</v>
      </c>
      <c r="G8" s="63" t="s">
        <v>821</v>
      </c>
      <c r="H8" s="63" t="s">
        <v>834</v>
      </c>
    </row>
    <row r="9" spans="1:8" ht="22.5" hidden="1" x14ac:dyDescent="0.25">
      <c r="A9" s="115">
        <v>45733</v>
      </c>
      <c r="B9" s="63">
        <v>1.3</v>
      </c>
      <c r="C9" s="63" t="s">
        <v>363</v>
      </c>
      <c r="D9" s="63">
        <v>95</v>
      </c>
      <c r="E9" s="63" t="str">
        <f>_xlfn.IFNA(VLOOKUP(D9,MH!A$2:N$477,2,TRUE),"")</f>
        <v>Sjednaný fond pracovní doby (v hodinách měsíčně)</v>
      </c>
      <c r="F9" s="63" t="str">
        <f>_xlfn.IFNA(VLOOKUP(D9,MH!A$2:N$477,7,TRUE),"")</f>
        <v>nepropustná</v>
      </c>
      <c r="G9" s="63" t="s">
        <v>821</v>
      </c>
      <c r="H9" s="63" t="s">
        <v>835</v>
      </c>
    </row>
    <row r="10" spans="1:8" ht="22.5" hidden="1" x14ac:dyDescent="0.25">
      <c r="A10" s="115">
        <v>45733</v>
      </c>
      <c r="B10" s="63">
        <v>1.3</v>
      </c>
      <c r="C10" s="63" t="s">
        <v>363</v>
      </c>
      <c r="D10" s="63">
        <v>98</v>
      </c>
      <c r="E10" s="63" t="str">
        <f>_xlfn.IFNA(VLOOKUP(D10,MH!A$2:N$477,2,TRUE),"")</f>
        <v>Počet dní nesmí být vyšší než počet kalendářních dní v daném měsíci</v>
      </c>
      <c r="F10" s="63" t="str">
        <f>_xlfn.IFNA(VLOOKUP(D10,MH!A$2:N$477,7,TRUE),"")</f>
        <v>nepropustná</v>
      </c>
      <c r="G10" s="63" t="s">
        <v>821</v>
      </c>
      <c r="H10" s="63" t="s">
        <v>836</v>
      </c>
    </row>
    <row r="11" spans="1:8" ht="22.5" hidden="1" x14ac:dyDescent="0.25">
      <c r="A11" s="115">
        <v>45733</v>
      </c>
      <c r="B11" s="63">
        <v>1.3</v>
      </c>
      <c r="C11" s="63" t="s">
        <v>363</v>
      </c>
      <c r="E11" s="63" t="str">
        <f>_xlfn.IFNA(VLOOKUP(D11,MH!A$2:N$477,2,TRUE),"")</f>
        <v/>
      </c>
      <c r="F11" s="63" t="str">
        <f>_xlfn.IFNA(VLOOKUP(D11,MH!A$2:N$477,6,TRUE),"")</f>
        <v/>
      </c>
      <c r="G11" s="63" t="s">
        <v>821</v>
      </c>
      <c r="H11" s="63" t="s">
        <v>837</v>
      </c>
    </row>
    <row r="12" spans="1:8" hidden="1" x14ac:dyDescent="0.25">
      <c r="A12" s="115">
        <v>45735</v>
      </c>
      <c r="B12" s="63">
        <v>1.3</v>
      </c>
      <c r="C12" s="63" t="s">
        <v>363</v>
      </c>
      <c r="D12" s="63">
        <v>84</v>
      </c>
      <c r="E12" s="63" t="str">
        <f>_xlfn.IFNA(VLOOKUP(D12,MH!A$2:N$477,2,TRUE),"")</f>
        <v>Pořadí balíku dat</v>
      </c>
      <c r="F12" s="63" t="str">
        <f>_xlfn.IFNA(VLOOKUP(D12,MH!A$2:N$477,7,TRUE),"")</f>
        <v>nepropustná</v>
      </c>
      <c r="G12" s="63" t="s">
        <v>821</v>
      </c>
      <c r="H12" s="63" t="s">
        <v>838</v>
      </c>
    </row>
    <row r="13" spans="1:8" hidden="1" x14ac:dyDescent="0.25">
      <c r="A13" s="115">
        <v>45735</v>
      </c>
      <c r="B13" s="63">
        <v>1.3</v>
      </c>
      <c r="C13" s="63" t="s">
        <v>363</v>
      </c>
      <c r="D13" s="63">
        <v>88</v>
      </c>
      <c r="E13" s="63" t="str">
        <f>_xlfn.IFNA(VLOOKUP(D13,MH!A$2:N$477,2,TRUE),"")</f>
        <v>Datum a čas vyplnění podání</v>
      </c>
      <c r="F13" s="63" t="str">
        <f>_xlfn.IFNA(VLOOKUP(D13,MH!A$2:N$477,7,TRUE),"")</f>
        <v>nepropustná</v>
      </c>
      <c r="G13" s="63" t="s">
        <v>821</v>
      </c>
      <c r="H13" s="63" t="s">
        <v>839</v>
      </c>
    </row>
    <row r="14" spans="1:8" hidden="1" x14ac:dyDescent="0.25">
      <c r="A14" s="115">
        <v>45735</v>
      </c>
      <c r="B14" s="63">
        <v>1.3</v>
      </c>
      <c r="C14" s="63" t="s">
        <v>363</v>
      </c>
      <c r="D14" s="63">
        <v>90</v>
      </c>
      <c r="E14" s="63" t="str">
        <f>_xlfn.IFNA(VLOOKUP(D14,MH!A$2:N$477,2,TRUE),"")</f>
        <v>Měsíc</v>
      </c>
      <c r="F14" s="63" t="str">
        <f>_xlfn.IFNA(VLOOKUP(D14,MH!A$2:N$477,7,TRUE),"")</f>
        <v>nepropustná</v>
      </c>
      <c r="G14" s="63" t="s">
        <v>821</v>
      </c>
      <c r="H14" s="63" t="s">
        <v>839</v>
      </c>
    </row>
    <row r="15" spans="1:8" hidden="1" x14ac:dyDescent="0.25">
      <c r="A15" s="115">
        <v>45735</v>
      </c>
      <c r="B15" s="63">
        <v>1.3</v>
      </c>
      <c r="C15" s="63" t="s">
        <v>363</v>
      </c>
      <c r="D15" s="63">
        <v>91</v>
      </c>
      <c r="E15" s="63" t="str">
        <f>_xlfn.IFNA(VLOOKUP(D15,MH!A$2:N$477,2,TRUE),"")</f>
        <v>Měsíc</v>
      </c>
      <c r="F15" s="63" t="str">
        <f>_xlfn.IFNA(VLOOKUP(D15,MH!A$2:N$477,7,TRUE),"")</f>
        <v>nepropustná</v>
      </c>
      <c r="G15" s="63" t="s">
        <v>821</v>
      </c>
      <c r="H15" s="63" t="s">
        <v>839</v>
      </c>
    </row>
    <row r="16" spans="1:8" ht="22.5" hidden="1" x14ac:dyDescent="0.25">
      <c r="A16" s="115">
        <v>45735</v>
      </c>
      <c r="B16" s="63">
        <v>1.3</v>
      </c>
      <c r="C16" s="63" t="s">
        <v>363</v>
      </c>
      <c r="D16" s="63">
        <v>93</v>
      </c>
      <c r="E16" s="63" t="str">
        <f>_xlfn.IFNA(VLOOKUP(D16,MH!A$2:N$477,2,TRUE),"")</f>
        <v>Počet formulářů v balíků musí být maximálně jako Počet formulářů celkem</v>
      </c>
      <c r="F16" s="63" t="str">
        <f>_xlfn.IFNA(VLOOKUP(D16,MH!A$2:N$477,7,TRUE),"")</f>
        <v>nepropustná</v>
      </c>
      <c r="G16" s="63" t="s">
        <v>821</v>
      </c>
      <c r="H16" s="63" t="s">
        <v>838</v>
      </c>
    </row>
    <row r="17" spans="1:8" hidden="1" x14ac:dyDescent="0.25">
      <c r="A17" s="115">
        <v>45735</v>
      </c>
      <c r="B17" s="63">
        <v>1.3</v>
      </c>
      <c r="C17" s="63" t="s">
        <v>363</v>
      </c>
      <c r="D17" s="63">
        <v>129</v>
      </c>
      <c r="E17" s="63" t="str">
        <f>_xlfn.IFNA(VLOOKUP(D17,MH!A$2:N$477,2,TRUE),"")</f>
        <v>Číslo měsíce</v>
      </c>
      <c r="F17" s="63" t="str">
        <f>_xlfn.IFNA(VLOOKUP(D17,MH!A$2:N$477,7,TRUE),"")</f>
        <v>nepropustná</v>
      </c>
      <c r="G17" s="63" t="s">
        <v>821</v>
      </c>
      <c r="H17" s="63" t="s">
        <v>839</v>
      </c>
    </row>
    <row r="18" spans="1:8" hidden="1" x14ac:dyDescent="0.25">
      <c r="A18" s="115">
        <v>45735</v>
      </c>
      <c r="B18" s="63">
        <v>1.3</v>
      </c>
      <c r="C18" s="63" t="s">
        <v>363</v>
      </c>
      <c r="D18" s="63">
        <v>131</v>
      </c>
      <c r="E18" s="63" t="str">
        <f>_xlfn.IFNA(VLOOKUP(D18,MH!A$2:N$477,2,TRUE),"")</f>
        <v>Rok</v>
      </c>
      <c r="F18" s="63" t="str">
        <f>_xlfn.IFNA(VLOOKUP(D18,MH!A$2:N$477,7,TRUE),"")</f>
        <v>nepropustná</v>
      </c>
      <c r="G18" s="63" t="s">
        <v>821</v>
      </c>
      <c r="H18" s="63" t="s">
        <v>839</v>
      </c>
    </row>
    <row r="19" spans="1:8" hidden="1" x14ac:dyDescent="0.25">
      <c r="A19" s="115">
        <v>45735</v>
      </c>
      <c r="B19" s="63">
        <v>1.3</v>
      </c>
      <c r="C19" s="63" t="s">
        <v>363</v>
      </c>
      <c r="D19" s="63">
        <v>132</v>
      </c>
      <c r="E19" s="63" t="str">
        <f>_xlfn.IFNA(VLOOKUP(D19,MH!A$2:N$477,2,TRUE),"")</f>
        <v>Kontrola roku pro podání opravného hlášení.</v>
      </c>
      <c r="F19" s="63" t="str">
        <f>_xlfn.IFNA(VLOOKUP(D19,MH!A$2:N$477,7,TRUE),"")</f>
        <v>nepropustná</v>
      </c>
      <c r="G19" s="63" t="s">
        <v>821</v>
      </c>
      <c r="H19" s="63" t="s">
        <v>839</v>
      </c>
    </row>
    <row r="20" spans="1:8" ht="22.5" hidden="1" x14ac:dyDescent="0.25">
      <c r="A20" s="115">
        <v>45735</v>
      </c>
      <c r="B20" s="63">
        <v>1.3</v>
      </c>
      <c r="C20" s="63" t="s">
        <v>363</v>
      </c>
      <c r="D20" s="63">
        <v>143</v>
      </c>
      <c r="E20" s="63" t="str">
        <f>_xlfn.IFNA(VLOOKUP(D20,MH!A$2:N$477,2,TRUE),"")</f>
        <v>Variabilní symbol zaměstnavatele</v>
      </c>
      <c r="F20" s="63" t="str">
        <f>_xlfn.IFNA(VLOOKUP(D20,MH!A$2:N$477,7,TRUE),"")</f>
        <v>nepropustná</v>
      </c>
      <c r="G20" s="63" t="s">
        <v>821</v>
      </c>
      <c r="H20" s="63" t="s">
        <v>840</v>
      </c>
    </row>
    <row r="21" spans="1:8" ht="22.5" hidden="1" x14ac:dyDescent="0.25">
      <c r="A21" s="115">
        <v>45735</v>
      </c>
      <c r="B21" s="63">
        <v>1.3</v>
      </c>
      <c r="C21" s="63" t="s">
        <v>363</v>
      </c>
      <c r="D21" s="63">
        <v>146</v>
      </c>
      <c r="E21" s="63" t="str">
        <f>_xlfn.IFNA(VLOOKUP(D21,MH!A$2:N$477,2,TRUE),"")</f>
        <v>Překážky na straně zaměstnavatele - počet neodpracovaných hodin</v>
      </c>
      <c r="F21" s="63" t="str">
        <f>_xlfn.IFNA(VLOOKUP(D21,MH!A$2:N$477,7,TRUE),"")</f>
        <v>nepropustná</v>
      </c>
      <c r="G21" s="63" t="s">
        <v>821</v>
      </c>
      <c r="H21" s="63" t="s">
        <v>838</v>
      </c>
    </row>
    <row r="22" spans="1:8" hidden="1" x14ac:dyDescent="0.25">
      <c r="A22" s="115">
        <v>45735</v>
      </c>
      <c r="B22" s="63">
        <v>1.3</v>
      </c>
      <c r="C22" s="63" t="s">
        <v>363</v>
      </c>
      <c r="D22" s="63">
        <v>147</v>
      </c>
      <c r="E22" s="63" t="s">
        <v>841</v>
      </c>
      <c r="F22" s="63" t="str">
        <f>_xlfn.IFNA(VLOOKUP(D22,MH!A$2:N$477,7,TRUE),"")</f>
        <v>nepropustná</v>
      </c>
      <c r="G22" s="63" t="s">
        <v>821</v>
      </c>
      <c r="H22" s="63" t="s">
        <v>838</v>
      </c>
    </row>
    <row r="23" spans="1:8" hidden="1" x14ac:dyDescent="0.25">
      <c r="A23" s="115">
        <v>45735</v>
      </c>
      <c r="B23" s="63">
        <v>1.3</v>
      </c>
      <c r="C23" s="63" t="s">
        <v>363</v>
      </c>
      <c r="D23" s="63">
        <v>232</v>
      </c>
      <c r="E23" s="63" t="str">
        <f>_xlfn.IFNA(VLOOKUP(D23,MH!A$2:N$477,2,TRUE),"")</f>
        <v>Struktura řádného měsíčního hlášení</v>
      </c>
      <c r="F23" s="63" t="str">
        <f>_xlfn.IFNA(VLOOKUP(D23,MH!A$2:N$477,7,TRUE),"")</f>
        <v>n/a</v>
      </c>
      <c r="G23" s="63" t="s">
        <v>842</v>
      </c>
      <c r="H23" s="63" t="s">
        <v>843</v>
      </c>
    </row>
    <row r="24" spans="1:8" hidden="1" x14ac:dyDescent="0.25">
      <c r="A24" s="115">
        <v>45735</v>
      </c>
      <c r="B24" s="63">
        <v>1.3</v>
      </c>
      <c r="C24" s="63" t="s">
        <v>363</v>
      </c>
      <c r="D24" s="63">
        <v>233</v>
      </c>
      <c r="E24" s="63" t="str">
        <f>_xlfn.IFNA(VLOOKUP(D24,MH!A$2:N$477,2,TRUE),"")</f>
        <v>Struktura opravného hlášení</v>
      </c>
      <c r="F24" s="63" t="str">
        <f>_xlfn.IFNA(VLOOKUP(D24,MH!A$2:N$477,7,TRUE),"")</f>
        <v>n/a</v>
      </c>
      <c r="G24" s="63" t="s">
        <v>842</v>
      </c>
      <c r="H24" s="63" t="s">
        <v>843</v>
      </c>
    </row>
    <row r="25" spans="1:8" hidden="1" x14ac:dyDescent="0.25">
      <c r="A25" s="115">
        <v>45735</v>
      </c>
      <c r="B25" s="63">
        <v>1.3</v>
      </c>
      <c r="C25" s="63" t="s">
        <v>363</v>
      </c>
      <c r="D25" s="63">
        <v>234</v>
      </c>
      <c r="E25" s="63" t="s">
        <v>844</v>
      </c>
      <c r="F25" s="63" t="s">
        <v>33</v>
      </c>
      <c r="G25" s="63" t="s">
        <v>842</v>
      </c>
      <c r="H25" s="63" t="s">
        <v>843</v>
      </c>
    </row>
    <row r="26" spans="1:8" hidden="1" x14ac:dyDescent="0.25">
      <c r="A26" s="115">
        <v>45735</v>
      </c>
      <c r="B26" s="63">
        <v>1.3</v>
      </c>
      <c r="C26" s="63" t="s">
        <v>363</v>
      </c>
      <c r="D26" s="63">
        <v>235</v>
      </c>
      <c r="E26" s="63" t="str">
        <f>_xlfn.IFNA(VLOOKUP(D26,MH!A$2:N$477,2,TRUE),"")</f>
        <v>Neodpovídá skutečný počet formulářů</v>
      </c>
      <c r="F26" s="63" t="s">
        <v>33</v>
      </c>
      <c r="G26" s="63" t="s">
        <v>842</v>
      </c>
      <c r="H26" s="63" t="s">
        <v>843</v>
      </c>
    </row>
    <row r="27" spans="1:8" ht="22.5" hidden="1" x14ac:dyDescent="0.25">
      <c r="A27" s="115">
        <v>45735</v>
      </c>
      <c r="B27" s="63">
        <v>1.3</v>
      </c>
      <c r="C27" s="63" t="s">
        <v>363</v>
      </c>
      <c r="D27" s="63">
        <v>236</v>
      </c>
      <c r="E27" s="63" t="str">
        <f>_xlfn.IFNA(VLOOKUP(D27,MH!A$2:N$477,2,TRUE),"")</f>
        <v>Kontrola formulářů v řádném měsíčním hlášení</v>
      </c>
      <c r="F27" s="63" t="str">
        <f>_xlfn.IFNA(VLOOKUP(D27,MH!A$2:N$477,7,TRUE),"")</f>
        <v>n/a</v>
      </c>
      <c r="G27" s="63" t="s">
        <v>842</v>
      </c>
      <c r="H27" s="63" t="s">
        <v>843</v>
      </c>
    </row>
    <row r="28" spans="1:8" ht="22.5" hidden="1" x14ac:dyDescent="0.25">
      <c r="A28" s="115">
        <v>45735</v>
      </c>
      <c r="B28" s="63">
        <v>1.3</v>
      </c>
      <c r="C28" s="63" t="s">
        <v>363</v>
      </c>
      <c r="D28" s="63">
        <v>237</v>
      </c>
      <c r="E28" s="63" t="str">
        <f>_xlfn.IFNA(VLOOKUP(D28,MH!A$2:N$477,2,TRUE),"")</f>
        <v>Kontrola formulářů v opravném měsíčním hlášení pro indiv. části</v>
      </c>
      <c r="F28" s="63" t="str">
        <f>_xlfn.IFNA(VLOOKUP(D28,MH!A$2:N$477,7,TRUE),"")</f>
        <v>n/a</v>
      </c>
      <c r="G28" s="63" t="s">
        <v>842</v>
      </c>
      <c r="H28" s="63" t="s">
        <v>843</v>
      </c>
    </row>
    <row r="29" spans="1:8" ht="22.5" hidden="1" x14ac:dyDescent="0.25">
      <c r="A29" s="115">
        <v>45736</v>
      </c>
      <c r="B29" s="63">
        <v>1.3</v>
      </c>
      <c r="C29" s="63" t="s">
        <v>363</v>
      </c>
      <c r="D29" s="63">
        <v>213</v>
      </c>
      <c r="E29" s="63" t="s">
        <v>845</v>
      </c>
      <c r="F29" s="63" t="str">
        <f>_xlfn.IFNA(VLOOKUP(D29,MH!A$2:N$477,7,TRUE),"")</f>
        <v>propustná</v>
      </c>
      <c r="G29" s="63" t="s">
        <v>821</v>
      </c>
      <c r="H29" s="63" t="s">
        <v>846</v>
      </c>
    </row>
    <row r="30" spans="1:8" ht="22.5" hidden="1" x14ac:dyDescent="0.25">
      <c r="A30" s="115">
        <v>45736</v>
      </c>
      <c r="B30" s="63">
        <v>1.3</v>
      </c>
      <c r="C30" s="63" t="s">
        <v>363</v>
      </c>
      <c r="D30" s="63">
        <v>231</v>
      </c>
      <c r="E30" s="63" t="s">
        <v>845</v>
      </c>
      <c r="F30" s="63" t="s">
        <v>23</v>
      </c>
      <c r="G30" s="63" t="s">
        <v>842</v>
      </c>
      <c r="H30" s="63" t="s">
        <v>847</v>
      </c>
    </row>
    <row r="31" spans="1:8" ht="33.75" hidden="1" x14ac:dyDescent="0.25">
      <c r="A31" s="115">
        <v>45736</v>
      </c>
      <c r="B31" s="63">
        <v>1.3</v>
      </c>
      <c r="C31" s="63" t="s">
        <v>363</v>
      </c>
      <c r="D31" s="63">
        <v>238</v>
      </c>
      <c r="E31" s="63" t="str">
        <f>_xlfn.IFNA(VLOOKUP(D31,MH!A$2:N$477,2,TRUE),"")</f>
        <v>Kontrola konzistence klíčů GUID, ikmpsv, idppv v části individualizované součásti při změně dat</v>
      </c>
      <c r="F31" s="63" t="str">
        <f>_xlfn.IFNA(VLOOKUP(D31,MH!A$2:N$477,7,TRUE),"")</f>
        <v>n/a</v>
      </c>
      <c r="G31" s="63" t="s">
        <v>842</v>
      </c>
      <c r="H31" s="63" t="s">
        <v>848</v>
      </c>
    </row>
    <row r="32" spans="1:8" ht="22.5" hidden="1" x14ac:dyDescent="0.25">
      <c r="A32" s="115">
        <v>45736</v>
      </c>
      <c r="B32" s="63">
        <v>1.3</v>
      </c>
      <c r="C32" s="63" t="s">
        <v>363</v>
      </c>
      <c r="D32" s="63">
        <v>239</v>
      </c>
      <c r="E32" s="63" t="s">
        <v>849</v>
      </c>
      <c r="F32" s="63" t="str">
        <f>_xlfn.IFNA(VLOOKUP(D32,MH!A$2:N$477,7,TRUE),"")</f>
        <v>n/a</v>
      </c>
      <c r="G32" s="63" t="s">
        <v>842</v>
      </c>
      <c r="H32" s="63" t="s">
        <v>850</v>
      </c>
    </row>
    <row r="33" spans="1:8" ht="33.75" hidden="1" x14ac:dyDescent="0.25">
      <c r="A33" s="115">
        <v>45737</v>
      </c>
      <c r="B33" s="63">
        <v>1.3</v>
      </c>
      <c r="C33" s="63" t="s">
        <v>363</v>
      </c>
      <c r="D33" s="63">
        <v>98</v>
      </c>
      <c r="E33" s="63" t="str">
        <f>_xlfn.IFNA(VLOOKUP(D33,MH!A$2:N$477,2,TRUE),"")</f>
        <v>Počet dní nesmí být vyšší než počet kalendářních dní v daném měsíci</v>
      </c>
      <c r="F33" s="63" t="str">
        <f>_xlfn.IFNA(VLOOKUP(D33,MH!A$2:N$477,7,TRUE),"")</f>
        <v>nepropustná</v>
      </c>
      <c r="G33" s="63" t="s">
        <v>821</v>
      </c>
      <c r="H33" s="63" t="s">
        <v>851</v>
      </c>
    </row>
    <row r="34" spans="1:8" ht="22.5" hidden="1" x14ac:dyDescent="0.25">
      <c r="A34" s="115">
        <v>45737</v>
      </c>
      <c r="B34" s="63">
        <v>1.3</v>
      </c>
      <c r="C34" s="63" t="s">
        <v>363</v>
      </c>
      <c r="D34" s="63">
        <v>145</v>
      </c>
      <c r="E34" s="63" t="str">
        <f>_xlfn.IFNA(VLOOKUP(D34,MH!A$2:N$477,2,TRUE),"")</f>
        <v>Překážky na straně zaměstnavatele - počet neodpracovaných hodin</v>
      </c>
      <c r="F34" s="63" t="str">
        <f>_xlfn.IFNA(VLOOKUP(D34,MH!A$2:N$477,7,TRUE),"")</f>
        <v>nepropustná</v>
      </c>
      <c r="G34" s="63" t="s">
        <v>821</v>
      </c>
      <c r="H34" s="63" t="s">
        <v>852</v>
      </c>
    </row>
    <row r="35" spans="1:8" hidden="1" x14ac:dyDescent="0.25">
      <c r="A35" s="115">
        <v>45737</v>
      </c>
      <c r="B35" s="63">
        <v>1.3</v>
      </c>
      <c r="C35" s="63" t="s">
        <v>363</v>
      </c>
      <c r="D35" s="63">
        <v>208</v>
      </c>
      <c r="E35" s="63" t="str">
        <f>_xlfn.IFNA(VLOOKUP(D35,MH!A$2:N$477,2,TRUE),"")</f>
        <v>Výše slevy na pojistném zaměstnance</v>
      </c>
      <c r="F35" s="63" t="str">
        <f>_xlfn.IFNA(VLOOKUP(D35,MH!A$2:N$477,7,TRUE),"")</f>
        <v>nepropustná</v>
      </c>
      <c r="G35" s="63" t="s">
        <v>842</v>
      </c>
      <c r="H35" s="63" t="s">
        <v>853</v>
      </c>
    </row>
    <row r="36" spans="1:8" hidden="1" x14ac:dyDescent="0.25">
      <c r="A36" s="115">
        <v>45737</v>
      </c>
      <c r="B36" s="63">
        <v>1.3</v>
      </c>
      <c r="C36" s="63" t="s">
        <v>363</v>
      </c>
      <c r="D36" s="63">
        <v>209</v>
      </c>
      <c r="E36" s="63" t="str">
        <f>_xlfn.IFNA(VLOOKUP(D36,MH!A$2:N$477,2,TRUE),"")</f>
        <v>Úhrn slev na pojistném zaměstnanců</v>
      </c>
      <c r="F36" s="63" t="str">
        <f>_xlfn.IFNA(VLOOKUP(D36,MH!A$2:N$477,7,TRUE),"")</f>
        <v>nepropustná</v>
      </c>
      <c r="G36" s="63" t="s">
        <v>821</v>
      </c>
      <c r="H36" s="63" t="s">
        <v>854</v>
      </c>
    </row>
    <row r="37" spans="1:8" ht="33.75" hidden="1" x14ac:dyDescent="0.25">
      <c r="A37" s="115">
        <v>45737</v>
      </c>
      <c r="B37" s="63">
        <v>1.3</v>
      </c>
      <c r="C37" s="63" t="s">
        <v>363</v>
      </c>
      <c r="D37" s="63">
        <v>238</v>
      </c>
      <c r="E37" s="63" t="str">
        <f>_xlfn.IFNA(VLOOKUP(D37,MH!A$2:N$477,2,TRUE),"")</f>
        <v>Kontrola konzistence klíčů GUID, ikmpsv, idppv v části individualizované součásti při změně dat</v>
      </c>
      <c r="F37" s="63" t="str">
        <f>_xlfn.IFNA(VLOOKUP(D37,MH!A$2:N$477,7,TRUE),"")</f>
        <v>n/a</v>
      </c>
      <c r="G37" s="63" t="s">
        <v>821</v>
      </c>
      <c r="H37" s="63" t="s">
        <v>855</v>
      </c>
    </row>
    <row r="38" spans="1:8" ht="45" hidden="1" x14ac:dyDescent="0.25">
      <c r="A38" s="115">
        <v>45739</v>
      </c>
      <c r="B38" s="63">
        <v>1.3</v>
      </c>
      <c r="C38" s="63" t="s">
        <v>363</v>
      </c>
      <c r="D38" s="63">
        <v>1</v>
      </c>
      <c r="E38" s="63" t="str">
        <f>_xlfn.IFNA(VLOOKUP(D38,MH!A$2:N$477,2,TRUE),"")</f>
        <v>Počet zaměstnanců se slevou</v>
      </c>
      <c r="F38" s="63" t="str">
        <f>_xlfn.IFNA(VLOOKUP(D38,MH!A$2:N$477,7,TRUE),"")</f>
        <v>propustná</v>
      </c>
      <c r="G38" s="63" t="s">
        <v>821</v>
      </c>
      <c r="H38" s="88" t="s">
        <v>856</v>
      </c>
    </row>
    <row r="39" spans="1:8" ht="101.25" hidden="1" x14ac:dyDescent="0.25">
      <c r="A39" s="115">
        <v>45740</v>
      </c>
      <c r="B39" s="63">
        <v>1.3</v>
      </c>
      <c r="C39" s="63" t="s">
        <v>363</v>
      </c>
      <c r="D39" s="63">
        <v>42</v>
      </c>
      <c r="E39" s="63" t="str">
        <f>_xlfn.IFNA(VLOOKUP(D39,MH!A$2:N$477,2,TRUE),"")</f>
        <v>Kontrola atributů v rámci slev na pojistném jsou vázany k druhu činnosti v rozsahu 1 až 9</v>
      </c>
      <c r="F39" s="63" t="str">
        <f>_xlfn.IFNA(VLOOKUP(D39,MH!A$2:N$477,7,TRUE),"")</f>
        <v>nepropustná</v>
      </c>
      <c r="G39" s="63" t="s">
        <v>842</v>
      </c>
      <c r="H39" s="63" t="s">
        <v>857</v>
      </c>
    </row>
    <row r="40" spans="1:8" ht="33.75" hidden="1" x14ac:dyDescent="0.25">
      <c r="A40" s="115">
        <v>45740</v>
      </c>
      <c r="B40" s="63">
        <v>1.3</v>
      </c>
      <c r="C40" s="63" t="s">
        <v>363</v>
      </c>
      <c r="D40" s="63">
        <v>45</v>
      </c>
      <c r="E40" s="63" t="str">
        <f>_xlfn.IFNA(VLOOKUP(D40,MH!A$2:N$477,2,TRUE),"")</f>
        <v>Rozsah kratší pracovní/služební doby</v>
      </c>
      <c r="F40" s="63" t="str">
        <f>_xlfn.IFNA(VLOOKUP(D40,MH!A$2:N$477,7,TRUE),"")</f>
        <v>nepropustná</v>
      </c>
      <c r="G40" s="63" t="s">
        <v>821</v>
      </c>
      <c r="H40" s="63" t="s">
        <v>858</v>
      </c>
    </row>
    <row r="41" spans="1:8" ht="22.5" hidden="1" x14ac:dyDescent="0.25">
      <c r="A41" s="115">
        <v>45740</v>
      </c>
      <c r="B41" s="63">
        <v>1.3</v>
      </c>
      <c r="C41" s="63" t="s">
        <v>363</v>
      </c>
      <c r="D41" s="63">
        <v>137</v>
      </c>
      <c r="E41" s="63" t="str">
        <f>_xlfn.IFNA(VLOOKUP(D41,MH!A$2:N$477,2,TRUE),"")</f>
        <v>Vyplnění důvodu uplatnění slevy</v>
      </c>
      <c r="F41" s="63" t="str">
        <f>_xlfn.IFNA(VLOOKUP(D41,MH!A$2:N$477,7,TRUE),"")</f>
        <v>nepropustná</v>
      </c>
      <c r="G41" s="63" t="s">
        <v>821</v>
      </c>
      <c r="H41" s="63" t="s">
        <v>859</v>
      </c>
    </row>
    <row r="42" spans="1:8" ht="22.5" hidden="1" x14ac:dyDescent="0.25">
      <c r="A42" s="115">
        <v>45740</v>
      </c>
      <c r="B42" s="63">
        <v>1.3</v>
      </c>
      <c r="C42" s="63" t="s">
        <v>363</v>
      </c>
      <c r="D42" s="63">
        <v>138</v>
      </c>
      <c r="E42" s="63" t="str">
        <f>_xlfn.IFNA(VLOOKUP(D42,MH!A$2:N$477,2,TRUE),"")</f>
        <v>Kratší rozsah pracovní/služební doby musí být vyplněn</v>
      </c>
      <c r="F42" s="63" t="str">
        <f>_xlfn.IFNA(VLOOKUP(D42,MH!A$2:N$477,7,TRUE),"")</f>
        <v>nepropustná</v>
      </c>
      <c r="G42" s="63" t="s">
        <v>821</v>
      </c>
      <c r="H42" s="63" t="s">
        <v>860</v>
      </c>
    </row>
    <row r="43" spans="1:8" ht="22.5" hidden="1" x14ac:dyDescent="0.25">
      <c r="A43" s="115">
        <v>45740</v>
      </c>
      <c r="B43" s="63">
        <v>1.3</v>
      </c>
      <c r="C43" s="63" t="s">
        <v>363</v>
      </c>
      <c r="D43" s="63">
        <v>138</v>
      </c>
      <c r="E43" s="63" t="str">
        <f>_xlfn.IFNA(VLOOKUP(D43,MH!A$2:N$477,2,TRUE),"")</f>
        <v>Kratší rozsah pracovní/služební doby musí být vyplněn</v>
      </c>
      <c r="F43" s="63" t="str">
        <f>_xlfn.IFNA(VLOOKUP(D43,MH!A$2:N$477,7,TRUE),"")</f>
        <v>nepropustná</v>
      </c>
      <c r="G43" s="63" t="s">
        <v>821</v>
      </c>
      <c r="H43" s="63" t="s">
        <v>859</v>
      </c>
    </row>
    <row r="44" spans="1:8" ht="22.5" hidden="1" x14ac:dyDescent="0.25">
      <c r="A44" s="115">
        <v>45740</v>
      </c>
      <c r="B44" s="63">
        <v>1.3</v>
      </c>
      <c r="C44" s="63" t="s">
        <v>363</v>
      </c>
      <c r="D44" s="63">
        <v>202</v>
      </c>
      <c r="E44" s="63" t="s">
        <v>119</v>
      </c>
      <c r="F44" s="63" t="s">
        <v>33</v>
      </c>
      <c r="G44" s="63" t="s">
        <v>821</v>
      </c>
      <c r="H44" s="63" t="s">
        <v>861</v>
      </c>
    </row>
    <row r="45" spans="1:8" ht="22.5" hidden="1" x14ac:dyDescent="0.25">
      <c r="A45" s="115">
        <v>45740</v>
      </c>
      <c r="B45" s="63">
        <v>1.3</v>
      </c>
      <c r="C45" s="63" t="s">
        <v>363</v>
      </c>
      <c r="D45" s="63">
        <v>212</v>
      </c>
      <c r="E45" s="63" t="s">
        <v>862</v>
      </c>
      <c r="F45" s="63" t="s">
        <v>33</v>
      </c>
      <c r="G45" s="63" t="s">
        <v>824</v>
      </c>
      <c r="H45" s="63" t="s">
        <v>863</v>
      </c>
    </row>
    <row r="46" spans="1:8" hidden="1" x14ac:dyDescent="0.25">
      <c r="A46" s="115">
        <v>45742</v>
      </c>
      <c r="B46" s="63">
        <v>1.3</v>
      </c>
      <c r="C46" s="63" t="s">
        <v>363</v>
      </c>
      <c r="D46" s="63">
        <v>234</v>
      </c>
      <c r="E46" s="63" t="s">
        <v>844</v>
      </c>
      <c r="F46" s="63" t="s">
        <v>33</v>
      </c>
      <c r="G46" s="63" t="s">
        <v>824</v>
      </c>
      <c r="H46" s="63" t="s">
        <v>864</v>
      </c>
    </row>
    <row r="47" spans="1:8" ht="22.5" hidden="1" x14ac:dyDescent="0.25">
      <c r="A47" s="115">
        <v>45742</v>
      </c>
      <c r="B47" s="63">
        <v>1.3</v>
      </c>
      <c r="C47" s="63" t="s">
        <v>363</v>
      </c>
      <c r="D47" s="63">
        <v>240</v>
      </c>
      <c r="E47" s="63" t="str">
        <f>_xlfn.IFNA(VLOOKUP(D47,MH!A$2:N$477,2,TRUE),"")</f>
        <v>Kontrola metaatributů pro řádné a opravného podání</v>
      </c>
      <c r="F47" s="63" t="str">
        <f>_xlfn.IFNA(VLOOKUP(D47,MH!A$2:N$477,7,TRUE),"")</f>
        <v>n/a</v>
      </c>
      <c r="G47" s="63" t="s">
        <v>842</v>
      </c>
      <c r="H47" s="63" t="s">
        <v>865</v>
      </c>
    </row>
    <row r="48" spans="1:8" ht="22.5" hidden="1" x14ac:dyDescent="0.25">
      <c r="A48" s="115">
        <v>45742</v>
      </c>
      <c r="B48" s="63">
        <v>1.3</v>
      </c>
      <c r="C48" s="63" t="s">
        <v>363</v>
      </c>
      <c r="D48" s="63">
        <v>241</v>
      </c>
      <c r="E48" s="63" t="str">
        <f>_xlfn.IFNA(VLOOKUP(D48,MH!A$2:N$477,2,TRUE),"")</f>
        <v>Kontrola konzistence metatributů GUID pro celé podání</v>
      </c>
      <c r="F48" s="63" t="s">
        <v>23</v>
      </c>
      <c r="G48" s="63" t="s">
        <v>842</v>
      </c>
      <c r="H48" s="63" t="s">
        <v>866</v>
      </c>
    </row>
    <row r="49" spans="1:8" ht="33.75" hidden="1" x14ac:dyDescent="0.25">
      <c r="A49" s="115">
        <v>45743</v>
      </c>
      <c r="B49" s="63">
        <v>1.3</v>
      </c>
      <c r="C49" s="63" t="s">
        <v>363</v>
      </c>
      <c r="D49" s="63">
        <v>165</v>
      </c>
      <c r="E49" s="63" t="str">
        <f>_xlfn.IFNA(VLOOKUP(D49,MH!A$2:N$477,2,TRUE),"")</f>
        <v>Kontrola vyplnění vyloučených dob dle  § 18 odst. 7</v>
      </c>
      <c r="F49" s="63" t="str">
        <f>_xlfn.IFNA(VLOOKUP(D49,MH!A$2:N$477,7,TRUE),"")</f>
        <v>nepropustná</v>
      </c>
      <c r="G49" s="63" t="s">
        <v>821</v>
      </c>
      <c r="H49" s="63" t="s">
        <v>867</v>
      </c>
    </row>
    <row r="50" spans="1:8" ht="33.75" hidden="1" x14ac:dyDescent="0.25">
      <c r="A50" s="115">
        <v>45747</v>
      </c>
      <c r="B50" s="63">
        <v>1.3</v>
      </c>
      <c r="C50" s="63" t="s">
        <v>363</v>
      </c>
      <c r="D50" s="63">
        <v>242</v>
      </c>
      <c r="E50" s="63" t="str">
        <f>_xlfn.IFNA(VLOOKUP(D50,MH!A$2:N$477,2,TRUE),"")</f>
        <v>Kontrola adekvátních atributů pro výpočet zálohy na daň rezidentů s prohlášením poplatníka daně</v>
      </c>
      <c r="F50" s="63" t="str">
        <f>_xlfn.IFNA(VLOOKUP(D50,MH!A$2:N$477,7,TRUE),"")</f>
        <v>nepropustná</v>
      </c>
      <c r="G50" s="63" t="s">
        <v>842</v>
      </c>
      <c r="H50" s="63" t="s">
        <v>868</v>
      </c>
    </row>
    <row r="51" spans="1:8" ht="33.75" hidden="1" x14ac:dyDescent="0.25">
      <c r="A51" s="115">
        <v>45747</v>
      </c>
      <c r="B51" s="63">
        <v>1.3</v>
      </c>
      <c r="C51" s="63" t="s">
        <v>363</v>
      </c>
      <c r="D51" s="63">
        <v>243</v>
      </c>
      <c r="E51" s="63" t="str">
        <f>_xlfn.IFNA(VLOOKUP(D51,MH!A$2:N$477,2,TRUE),"")</f>
        <v>Kontrola adekvátních atributů pro výpočet zálohy na daň nerezidentů  s prohlášením poplatníka daně</v>
      </c>
      <c r="F51" s="63" t="str">
        <f>_xlfn.IFNA(VLOOKUP(D51,MH!A$2:N$477,7,TRUE),"")</f>
        <v>nepropustná</v>
      </c>
      <c r="G51" s="63" t="s">
        <v>842</v>
      </c>
      <c r="H51" s="63" t="s">
        <v>868</v>
      </c>
    </row>
    <row r="52" spans="1:8" ht="33.75" hidden="1" x14ac:dyDescent="0.25">
      <c r="A52" s="115">
        <v>45747</v>
      </c>
      <c r="B52" s="63">
        <v>1.3</v>
      </c>
      <c r="C52" s="63" t="s">
        <v>363</v>
      </c>
      <c r="D52" s="63">
        <v>244</v>
      </c>
      <c r="E52" s="63" t="str">
        <f>_xlfn.IFNA(VLOOKUP(D52,MH!A$2:N$477,2,TRUE),"")</f>
        <v>Kontrola neuplatnění daňových slev a zvýhodnění rezidentů bez prohlášení poplatníka</v>
      </c>
      <c r="F52" s="63" t="str">
        <f>_xlfn.IFNA(VLOOKUP(D52,MH!A$2:N$477,7,TRUE),"")</f>
        <v>nepropustná</v>
      </c>
      <c r="G52" s="63" t="s">
        <v>842</v>
      </c>
      <c r="H52" s="63" t="s">
        <v>868</v>
      </c>
    </row>
    <row r="53" spans="1:8" ht="33.75" hidden="1" x14ac:dyDescent="0.25">
      <c r="A53" s="115">
        <v>45747</v>
      </c>
      <c r="B53" s="63">
        <v>1.3</v>
      </c>
      <c r="C53" s="63" t="s">
        <v>363</v>
      </c>
      <c r="D53" s="63">
        <v>245</v>
      </c>
      <c r="E53" s="63" t="str">
        <f>_xlfn.IFNA(VLOOKUP(D53,MH!A$2:N$477,2,TRUE),"")</f>
        <v>Kontrola adekvátních atributů pro výpočet srážkové daně bez prohlášení poplatníka - srážková daň</v>
      </c>
      <c r="F53" s="63" t="str">
        <f>_xlfn.IFNA(VLOOKUP(D53,MH!A$2:N$477,7,TRUE),"")</f>
        <v>nepropustná</v>
      </c>
      <c r="G53" s="63" t="s">
        <v>842</v>
      </c>
      <c r="H53" s="63" t="s">
        <v>868</v>
      </c>
    </row>
    <row r="54" spans="1:8" ht="33.75" hidden="1" x14ac:dyDescent="0.25">
      <c r="A54" s="115">
        <v>45747</v>
      </c>
      <c r="B54" s="63">
        <v>1.3</v>
      </c>
      <c r="C54" s="63" t="s">
        <v>363</v>
      </c>
      <c r="D54" s="63">
        <v>246</v>
      </c>
      <c r="E54" s="63" t="str">
        <f>_xlfn.IFNA(VLOOKUP(D54,MH!A$2:N$477,2,TRUE),"")</f>
        <v>Kontrola adekvátních atributů pro výpočet srážkové daně bez prohlášení poplatníka - srážková daň</v>
      </c>
      <c r="F54" s="63" t="str">
        <f>_xlfn.IFNA(VLOOKUP(D54,MH!A$2:N$477,7,TRUE),"")</f>
        <v>nepropustná</v>
      </c>
      <c r="G54" s="63" t="s">
        <v>842</v>
      </c>
      <c r="H54" s="63" t="s">
        <v>868</v>
      </c>
    </row>
    <row r="55" spans="1:8" ht="33.75" hidden="1" x14ac:dyDescent="0.25">
      <c r="A55" s="115">
        <v>45747</v>
      </c>
      <c r="B55" s="63">
        <v>1.3</v>
      </c>
      <c r="C55" s="63" t="s">
        <v>363</v>
      </c>
      <c r="D55" s="63">
        <v>247</v>
      </c>
      <c r="E55" s="63" t="str">
        <f>_xlfn.IFNA(VLOOKUP(D55,MH!A$2:N$477,2,TRUE),"")</f>
        <v>Kontrola adekvátních atributů pro výpočet srážkové daně bez prohlášení poplatníka - srážková daň</v>
      </c>
      <c r="F55" s="63" t="str">
        <f>_xlfn.IFNA(VLOOKUP(D55,MH!A$2:N$477,7,TRUE),"")</f>
        <v>nepropustná</v>
      </c>
      <c r="G55" s="63" t="s">
        <v>842</v>
      </c>
      <c r="H55" s="63" t="s">
        <v>868</v>
      </c>
    </row>
    <row r="56" spans="1:8" ht="22.5" hidden="1" x14ac:dyDescent="0.25">
      <c r="A56" s="115">
        <v>45748</v>
      </c>
      <c r="B56" s="63">
        <v>1.3</v>
      </c>
      <c r="C56" s="63" t="s">
        <v>363</v>
      </c>
      <c r="D56" s="63">
        <v>58</v>
      </c>
      <c r="E56" s="63" t="str">
        <f>_xlfn.IFNA(VLOOKUP(D56,MH!A$2:N$477,2,TRUE),"")</f>
        <v>Počet kalendářních dnů trvání pojištění v daném kalendářním měsíci</v>
      </c>
      <c r="F56" s="63" t="str">
        <f>_xlfn.IFNA(VLOOKUP(D56,MH!A$2:N$477,7,TRUE),"")</f>
        <v>nepropustná</v>
      </c>
      <c r="G56" s="63" t="s">
        <v>821</v>
      </c>
      <c r="H56" s="63" t="s">
        <v>869</v>
      </c>
    </row>
    <row r="57" spans="1:8" hidden="1" x14ac:dyDescent="0.25">
      <c r="A57" s="115">
        <v>45748</v>
      </c>
      <c r="B57" s="63">
        <v>1.3</v>
      </c>
      <c r="C57" s="63" t="s">
        <v>363</v>
      </c>
      <c r="D57" s="63">
        <v>86</v>
      </c>
      <c r="E57" s="63" t="s">
        <v>870</v>
      </c>
      <c r="F57" s="63" t="s">
        <v>33</v>
      </c>
      <c r="G57" s="63" t="s">
        <v>824</v>
      </c>
      <c r="H57" s="63" t="s">
        <v>871</v>
      </c>
    </row>
    <row r="58" spans="1:8" ht="22.5" hidden="1" x14ac:dyDescent="0.25">
      <c r="A58" s="115">
        <v>45748</v>
      </c>
      <c r="B58" s="63">
        <v>1.3</v>
      </c>
      <c r="C58" s="63" t="s">
        <v>363</v>
      </c>
      <c r="D58" s="63">
        <v>108</v>
      </c>
      <c r="E58" s="63" t="s">
        <v>872</v>
      </c>
      <c r="F58" s="63" t="s">
        <v>33</v>
      </c>
      <c r="G58" s="63" t="s">
        <v>824</v>
      </c>
      <c r="H58" s="63" t="s">
        <v>873</v>
      </c>
    </row>
    <row r="59" spans="1:8" ht="22.5" hidden="1" x14ac:dyDescent="0.25">
      <c r="A59" s="115">
        <v>45748</v>
      </c>
      <c r="B59" s="63">
        <v>1.3</v>
      </c>
      <c r="C59" s="63" t="s">
        <v>363</v>
      </c>
      <c r="D59" s="63">
        <v>134</v>
      </c>
      <c r="E59" s="63" t="str">
        <f>_xlfn.IFNA(VLOOKUP(D59,MH!A$2:N$477,2,TRUE),"")</f>
        <v>Počet kalendářních dnů trvání pojištění v daném kalendářním měsíci - interval</v>
      </c>
      <c r="F59" s="63" t="str">
        <f>_xlfn.IFNA(VLOOKUP(D59,MH!A$2:N$477,7,TRUE),"")</f>
        <v>nepropustná</v>
      </c>
      <c r="G59" s="63" t="s">
        <v>821</v>
      </c>
      <c r="H59" s="63" t="s">
        <v>869</v>
      </c>
    </row>
    <row r="60" spans="1:8" hidden="1" x14ac:dyDescent="0.25">
      <c r="A60" s="115">
        <v>45748</v>
      </c>
      <c r="B60" s="63">
        <v>1.3</v>
      </c>
      <c r="C60" s="63" t="s">
        <v>363</v>
      </c>
      <c r="D60" s="63">
        <v>149</v>
      </c>
      <c r="E60" s="63" t="s">
        <v>874</v>
      </c>
      <c r="F60" s="63" t="s">
        <v>33</v>
      </c>
      <c r="G60" s="63" t="s">
        <v>824</v>
      </c>
      <c r="H60" s="63" t="s">
        <v>875</v>
      </c>
    </row>
    <row r="61" spans="1:8" ht="22.5" hidden="1" x14ac:dyDescent="0.25">
      <c r="A61" s="115">
        <v>45748</v>
      </c>
      <c r="B61" s="63">
        <v>1.3</v>
      </c>
      <c r="C61" s="63" t="s">
        <v>363</v>
      </c>
      <c r="D61" s="63">
        <v>194</v>
      </c>
      <c r="E61" s="63" t="str">
        <f>_xlfn.IFNA(VLOOKUP(D61,MH!A$2:N$477,2,TRUE),"")</f>
        <v>Kontrola na atributy uváděné jen prosincovém podání</v>
      </c>
      <c r="F61" s="63" t="str">
        <f>_xlfn.IFNA(VLOOKUP(D61,MH!A$2:N$477,7,TRUE),"")</f>
        <v>nepropustná</v>
      </c>
      <c r="G61" s="63" t="s">
        <v>821</v>
      </c>
      <c r="H61" s="63" t="s">
        <v>876</v>
      </c>
    </row>
    <row r="62" spans="1:8" ht="22.5" hidden="1" x14ac:dyDescent="0.25">
      <c r="A62" s="115">
        <v>45748</v>
      </c>
      <c r="B62" s="63">
        <v>1.3</v>
      </c>
      <c r="C62" s="63" t="s">
        <v>363</v>
      </c>
      <c r="D62" s="63">
        <v>194</v>
      </c>
      <c r="E62" s="63" t="str">
        <f>_xlfn.IFNA(VLOOKUP(D62,MH!A$2:N$477,2,TRUE),"")</f>
        <v>Kontrola na atributy uváděné jen prosincovém podání</v>
      </c>
      <c r="F62" s="63" t="str">
        <f>_xlfn.IFNA(VLOOKUP(D62,MH!A$2:N$477,7,TRUE),"")</f>
        <v>nepropustná</v>
      </c>
      <c r="G62" s="63" t="s">
        <v>821</v>
      </c>
      <c r="H62" s="63" t="s">
        <v>877</v>
      </c>
    </row>
    <row r="63" spans="1:8" ht="22.5" hidden="1" x14ac:dyDescent="0.25">
      <c r="A63" s="115">
        <v>45748</v>
      </c>
      <c r="B63" s="63">
        <v>1.3</v>
      </c>
      <c r="C63" s="63" t="s">
        <v>363</v>
      </c>
      <c r="D63" s="63">
        <v>194</v>
      </c>
      <c r="E63" s="63" t="str">
        <f>_xlfn.IFNA(VLOOKUP(D63,MH!A$2:N$477,2,TRUE),"")</f>
        <v>Kontrola na atributy uváděné jen prosincovém podání</v>
      </c>
      <c r="F63" s="63" t="str">
        <f>_xlfn.IFNA(VLOOKUP(D63,MH!A$2:N$477,7,TRUE),"")</f>
        <v>nepropustná</v>
      </c>
      <c r="G63" s="63" t="s">
        <v>821</v>
      </c>
      <c r="H63" s="63" t="s">
        <v>878</v>
      </c>
    </row>
    <row r="64" spans="1:8" ht="22.5" hidden="1" x14ac:dyDescent="0.25">
      <c r="A64" s="115">
        <v>45748</v>
      </c>
      <c r="B64" s="63">
        <v>1.3</v>
      </c>
      <c r="C64" s="63" t="s">
        <v>363</v>
      </c>
      <c r="D64" s="63">
        <v>200</v>
      </c>
      <c r="E64" s="63" t="s">
        <v>879</v>
      </c>
      <c r="F64" s="63" t="s">
        <v>33</v>
      </c>
      <c r="G64" s="63" t="s">
        <v>824</v>
      </c>
      <c r="H64" s="63" t="s">
        <v>880</v>
      </c>
    </row>
    <row r="65" spans="1:8" ht="22.5" hidden="1" x14ac:dyDescent="0.25">
      <c r="A65" s="115">
        <v>45748</v>
      </c>
      <c r="B65" s="63">
        <v>1.3</v>
      </c>
      <c r="C65" s="63" t="s">
        <v>363</v>
      </c>
      <c r="D65" s="63">
        <v>239</v>
      </c>
      <c r="E65" s="63" t="s">
        <v>849</v>
      </c>
      <c r="F65" s="63" t="str">
        <f>_xlfn.IFNA(VLOOKUP(D65,MH!A$2:N$477,7,TRUE),"")</f>
        <v>n/a</v>
      </c>
      <c r="G65" s="63" t="s">
        <v>824</v>
      </c>
      <c r="H65" s="63" t="s">
        <v>878</v>
      </c>
    </row>
    <row r="66" spans="1:8" ht="33.75" hidden="1" x14ac:dyDescent="0.25">
      <c r="A66" s="115">
        <v>45748</v>
      </c>
      <c r="B66" s="63">
        <v>1.3</v>
      </c>
      <c r="C66" s="63" t="s">
        <v>363</v>
      </c>
      <c r="D66" s="63">
        <v>247</v>
      </c>
      <c r="E66" s="63" t="str">
        <f>_xlfn.IFNA(VLOOKUP(D66,MH!A$2:N$477,2,TRUE),"")</f>
        <v>Kontrola adekvátních atributů pro výpočet srážkové daně bez prohlášení poplatníka - srážková daň</v>
      </c>
      <c r="F66" s="63" t="str">
        <f>_xlfn.IFNA(VLOOKUP(D66,MH!A$2:N$477,7,TRUE),"")</f>
        <v>nepropustná</v>
      </c>
      <c r="G66" s="63" t="s">
        <v>842</v>
      </c>
      <c r="H66" s="63" t="s">
        <v>868</v>
      </c>
    </row>
    <row r="67" spans="1:8" ht="33.75" hidden="1" x14ac:dyDescent="0.25">
      <c r="A67" s="115">
        <v>45748</v>
      </c>
      <c r="B67" s="63">
        <v>1.3</v>
      </c>
      <c r="C67" s="63" t="s">
        <v>363</v>
      </c>
      <c r="D67" s="63">
        <v>248</v>
      </c>
      <c r="E67" s="63" t="str">
        <f>_xlfn.IFNA(VLOOKUP(D67,MH!A$2:N$477,2,TRUE),"")</f>
        <v>Kontrola vyplnění dat souhrnné vrstvy za zaměstnance jen pro primární pracovněprávní vztah zaměstnance</v>
      </c>
      <c r="F67" s="63" t="s">
        <v>33</v>
      </c>
      <c r="G67" s="63" t="s">
        <v>842</v>
      </c>
      <c r="H67" s="63" t="s">
        <v>868</v>
      </c>
    </row>
    <row r="68" spans="1:8" ht="33.75" hidden="1" x14ac:dyDescent="0.25">
      <c r="A68" s="115">
        <v>45748</v>
      </c>
      <c r="B68" s="63">
        <v>1.3</v>
      </c>
      <c r="C68" s="63" t="s">
        <v>363</v>
      </c>
      <c r="D68" s="63">
        <v>249</v>
      </c>
      <c r="E68" s="63" t="str">
        <f>_xlfn.IFNA(VLOOKUP(D68,MH!A$2:N$477,2,TRUE),"")</f>
        <v>Kontrola vyplnění dat souhrnné vrstvy za zaměstnance jen pro primární pracovněprávní vztah zaměstnance</v>
      </c>
      <c r="F68" s="63" t="str">
        <f>_xlfn.IFNA(VLOOKUP(D68,MH!A$2:N$477,7,TRUE),"")</f>
        <v>nepropustná</v>
      </c>
      <c r="G68" s="63" t="s">
        <v>842</v>
      </c>
      <c r="H68" s="63" t="s">
        <v>868</v>
      </c>
    </row>
    <row r="69" spans="1:8" hidden="1" x14ac:dyDescent="0.25">
      <c r="A69" s="115">
        <v>45750</v>
      </c>
      <c r="B69" s="63">
        <v>1.3</v>
      </c>
      <c r="C69" s="63" t="s">
        <v>363</v>
      </c>
      <c r="D69" s="63">
        <v>147</v>
      </c>
      <c r="E69" s="63" t="s">
        <v>841</v>
      </c>
      <c r="F69" s="63" t="str">
        <f>_xlfn.IFNA(VLOOKUP(D69,MH!A$2:N$477,7,TRUE),"")</f>
        <v>nepropustná</v>
      </c>
      <c r="G69" s="63" t="s">
        <v>821</v>
      </c>
      <c r="H69" s="63" t="s">
        <v>860</v>
      </c>
    </row>
    <row r="70" spans="1:8" ht="22.5" hidden="1" x14ac:dyDescent="0.25">
      <c r="A70" s="115">
        <v>45754</v>
      </c>
      <c r="B70" s="63">
        <v>1.3</v>
      </c>
      <c r="C70" s="63" t="s">
        <v>363</v>
      </c>
      <c r="D70" s="63">
        <v>128</v>
      </c>
      <c r="E70" s="63" t="str">
        <f>_xlfn.IFNA(VLOOKUP(D70,MH!A$2:N$477,2,TRUE),"")</f>
        <v>Při uplatnění daňového zvýhodnění na děti je vyplněno alespoň 1 dítě</v>
      </c>
      <c r="F70" s="63" t="str">
        <f>_xlfn.IFNA(VLOOKUP(D70,MH!A$2:N$477,7,TRUE),"")</f>
        <v>nepropustná</v>
      </c>
      <c r="G70" s="63" t="s">
        <v>821</v>
      </c>
      <c r="H70" s="63" t="s">
        <v>881</v>
      </c>
    </row>
    <row r="71" spans="1:8" ht="22.5" hidden="1" x14ac:dyDescent="0.25">
      <c r="A71" s="115">
        <v>45760</v>
      </c>
      <c r="B71" s="63">
        <v>1.3</v>
      </c>
      <c r="C71" s="63" t="s">
        <v>363</v>
      </c>
      <c r="D71" s="63">
        <v>65</v>
      </c>
      <c r="E71" s="63" t="str">
        <f>_xlfn.IFNA(VLOOKUP(D71,MH!A$2:N$477,2,TRUE),"")</f>
        <v>Globální kontrola XSD schématu</v>
      </c>
      <c r="F71" s="63" t="str">
        <f>_xlfn.IFNA(VLOOKUP(D71,MH!A$2:N$477,7,TRUE),"")</f>
        <v>nepropustná</v>
      </c>
      <c r="G71" s="63" t="s">
        <v>821</v>
      </c>
      <c r="H71" s="63" t="s">
        <v>882</v>
      </c>
    </row>
    <row r="72" spans="1:8" ht="33.75" hidden="1" x14ac:dyDescent="0.25">
      <c r="A72" s="115">
        <v>45760</v>
      </c>
      <c r="B72" s="63">
        <v>1.3</v>
      </c>
      <c r="C72" s="63" t="s">
        <v>363</v>
      </c>
      <c r="D72" s="63">
        <v>82</v>
      </c>
      <c r="E72" s="63" t="str">
        <f>_xlfn.IFNA(VLOOKUP(D72,MH!A$2:N$477,2,TRUE),"")</f>
        <v>Vyplnění položky Výplatní termín při nastání specifické právní skutečnosti</v>
      </c>
      <c r="F72" s="63" t="str">
        <f>_xlfn.IFNA(VLOOKUP(D72,MH!A$2:N$477,7,TRUE),"")</f>
        <v>nepropustná</v>
      </c>
      <c r="G72" s="63" t="s">
        <v>821</v>
      </c>
      <c r="H72" s="63" t="s">
        <v>883</v>
      </c>
    </row>
    <row r="73" spans="1:8" ht="22.5" hidden="1" x14ac:dyDescent="0.25">
      <c r="A73" s="115">
        <v>45760</v>
      </c>
      <c r="B73" s="63">
        <v>1.3</v>
      </c>
      <c r="C73" s="63" t="s">
        <v>363</v>
      </c>
      <c r="D73" s="63">
        <v>106</v>
      </c>
      <c r="E73" s="63" t="s">
        <v>884</v>
      </c>
      <c r="F73" s="63" t="s">
        <v>33</v>
      </c>
      <c r="G73" s="63" t="s">
        <v>824</v>
      </c>
      <c r="H73" s="63" t="s">
        <v>885</v>
      </c>
    </row>
    <row r="74" spans="1:8" ht="22.5" hidden="1" x14ac:dyDescent="0.25">
      <c r="A74" s="115">
        <v>45760</v>
      </c>
      <c r="B74" s="63">
        <v>1.3</v>
      </c>
      <c r="C74" s="63" t="s">
        <v>363</v>
      </c>
      <c r="D74" s="63">
        <v>107</v>
      </c>
      <c r="E74" s="63" t="s">
        <v>886</v>
      </c>
      <c r="F74" s="63" t="s">
        <v>33</v>
      </c>
      <c r="G74" s="63" t="s">
        <v>824</v>
      </c>
      <c r="H74" s="63" t="s">
        <v>885</v>
      </c>
    </row>
    <row r="75" spans="1:8" ht="33.75" hidden="1" x14ac:dyDescent="0.25">
      <c r="A75" s="115">
        <v>45760</v>
      </c>
      <c r="B75" s="63">
        <v>1.3</v>
      </c>
      <c r="C75" s="63" t="s">
        <v>363</v>
      </c>
      <c r="D75" s="63">
        <v>109</v>
      </c>
      <c r="E75" s="63" t="str">
        <f>_xlfn.IFNA(VLOOKUP(D75,MH!A$2:N$477,2,TRUE),"")</f>
        <v>Kontrola na Zúčtovaný příjem - z toho odměny členů orgánů právnických osob, kteří jsou daňovými nerezidenty ČR</v>
      </c>
      <c r="F75" s="63" t="str">
        <f>_xlfn.IFNA(VLOOKUP(D75,MH!A$2:N$477,7,TRUE),"")</f>
        <v>nepropustná</v>
      </c>
      <c r="G75" s="63" t="s">
        <v>821</v>
      </c>
      <c r="H75" s="63" t="s">
        <v>887</v>
      </c>
    </row>
    <row r="76" spans="1:8" ht="22.5" hidden="1" x14ac:dyDescent="0.25">
      <c r="A76" s="115">
        <v>45760</v>
      </c>
      <c r="B76" s="63">
        <v>1.3</v>
      </c>
      <c r="C76" s="63" t="s">
        <v>363</v>
      </c>
      <c r="D76" s="63">
        <v>110</v>
      </c>
      <c r="E76" s="63" t="str">
        <f>_xlfn.IFNA(VLOOKUP(D76,MH!A$2:N$477,2,TRUE),"")</f>
        <v>Pořadí pro určení výše daňového zvýhodnění tvoří řadu</v>
      </c>
      <c r="F76" s="63" t="str">
        <f>_xlfn.IFNA(VLOOKUP(D76,MH!A$2:N$477,7,TRUE),"")</f>
        <v>nepropustná</v>
      </c>
      <c r="G76" s="63" t="s">
        <v>842</v>
      </c>
      <c r="H76" s="63" t="s">
        <v>888</v>
      </c>
    </row>
    <row r="77" spans="1:8" ht="33.75" hidden="1" x14ac:dyDescent="0.25">
      <c r="A77" s="115">
        <v>45760</v>
      </c>
      <c r="B77" s="63">
        <v>1.3</v>
      </c>
      <c r="C77" s="63" t="s">
        <v>363</v>
      </c>
      <c r="D77" s="63">
        <v>112</v>
      </c>
      <c r="E77" s="63" t="str">
        <f>_xlfn.IFNA(VLOOKUP(D77,MH!A$2:N$477,2,TRUE),"")</f>
        <v>Při uplatnění daňového zvýhodnění na děti je vyplněno alespoň 1 dítě (roční zúčtování)</v>
      </c>
      <c r="F77" s="63" t="str">
        <f>_xlfn.IFNA(VLOOKUP(D77,MH!A$2:N$477,7,TRUE),"")</f>
        <v>nepropustná</v>
      </c>
      <c r="G77" s="63" t="s">
        <v>821</v>
      </c>
      <c r="H77" s="63" t="s">
        <v>889</v>
      </c>
    </row>
    <row r="78" spans="1:8" ht="22.5" hidden="1" x14ac:dyDescent="0.25">
      <c r="A78" s="115">
        <v>45760</v>
      </c>
      <c r="B78" s="63">
        <v>1.3</v>
      </c>
      <c r="C78" s="63" t="s">
        <v>363</v>
      </c>
      <c r="D78" s="63">
        <v>123</v>
      </c>
      <c r="E78" s="63" t="str">
        <f>_xlfn.IFNA(VLOOKUP(D78,MH!A$2:N$477,2,TRUE),"")</f>
        <v>Kontrola vyplnění data nastání specifické právní skutečnosti</v>
      </c>
      <c r="F78" s="63" t="str">
        <f>_xlfn.IFNA(VLOOKUP(D78,MH!A$2:N$477,7,TRUE),"")</f>
        <v>nepropustná</v>
      </c>
      <c r="G78" s="63" t="s">
        <v>821</v>
      </c>
      <c r="H78" s="63" t="s">
        <v>890</v>
      </c>
    </row>
    <row r="79" spans="1:8" ht="22.5" hidden="1" x14ac:dyDescent="0.25">
      <c r="A79" s="115">
        <v>45760</v>
      </c>
      <c r="B79" s="63">
        <v>1.3</v>
      </c>
      <c r="C79" s="63" t="s">
        <v>363</v>
      </c>
      <c r="D79" s="63">
        <v>128</v>
      </c>
      <c r="E79" s="63" t="str">
        <f>_xlfn.IFNA(VLOOKUP(D79,MH!A$2:N$477,2,TRUE),"")</f>
        <v>Při uplatnění daňového zvýhodnění na děti je vyplněno alespoň 1 dítě</v>
      </c>
      <c r="F79" s="63" t="str">
        <f>_xlfn.IFNA(VLOOKUP(D79,MH!A$2:N$477,7,TRUE),"")</f>
        <v>nepropustná</v>
      </c>
      <c r="G79" s="63" t="s">
        <v>821</v>
      </c>
      <c r="H79" s="63" t="s">
        <v>891</v>
      </c>
    </row>
    <row r="80" spans="1:8" hidden="1" x14ac:dyDescent="0.25">
      <c r="A80" s="115">
        <v>45760</v>
      </c>
      <c r="B80" s="63">
        <v>1.3</v>
      </c>
      <c r="C80" s="63" t="s">
        <v>363</v>
      </c>
      <c r="D80" s="63">
        <v>147</v>
      </c>
      <c r="E80" s="63" t="s">
        <v>841</v>
      </c>
      <c r="F80" s="63" t="str">
        <f>_xlfn.IFNA(VLOOKUP(D80,MH!A$2:N$477,7,TRUE),"")</f>
        <v>nepropustná</v>
      </c>
      <c r="G80" s="63" t="s">
        <v>821</v>
      </c>
      <c r="H80" s="63" t="s">
        <v>892</v>
      </c>
    </row>
    <row r="81" spans="1:8" hidden="1" x14ac:dyDescent="0.25">
      <c r="A81" s="115">
        <v>45760</v>
      </c>
      <c r="B81" s="63">
        <v>1.3</v>
      </c>
      <c r="C81" s="63" t="s">
        <v>363</v>
      </c>
      <c r="D81" s="63">
        <v>148</v>
      </c>
      <c r="E81" s="63" t="str">
        <f>_xlfn.IFNA(VLOOKUP(D81,MH!A$2:N$477,2,TRUE),"")</f>
        <v>Specifická právní skutečnost</v>
      </c>
      <c r="F81" s="63" t="str">
        <f>_xlfn.IFNA(VLOOKUP(D81,MH!A$2:N$477,7,TRUE),"")</f>
        <v>nepropustná</v>
      </c>
      <c r="G81" s="63" t="s">
        <v>821</v>
      </c>
      <c r="H81" s="63" t="s">
        <v>892</v>
      </c>
    </row>
    <row r="82" spans="1:8" hidden="1" x14ac:dyDescent="0.25">
      <c r="A82" s="115">
        <v>45760</v>
      </c>
      <c r="B82" s="63">
        <v>1.3</v>
      </c>
      <c r="C82" s="63" t="s">
        <v>363</v>
      </c>
      <c r="D82" s="63">
        <v>160</v>
      </c>
      <c r="E82" s="63" t="s">
        <v>893</v>
      </c>
      <c r="F82" s="63" t="s">
        <v>33</v>
      </c>
      <c r="G82" s="63" t="s">
        <v>824</v>
      </c>
      <c r="H82" s="63" t="s">
        <v>894</v>
      </c>
    </row>
    <row r="83" spans="1:8" ht="22.5" hidden="1" x14ac:dyDescent="0.25">
      <c r="A83" s="115">
        <v>45760</v>
      </c>
      <c r="B83" s="63">
        <v>1.3</v>
      </c>
      <c r="C83" s="63" t="s">
        <v>363</v>
      </c>
      <c r="D83" s="63">
        <v>195</v>
      </c>
      <c r="E83" s="63" t="s">
        <v>895</v>
      </c>
      <c r="F83" s="63" t="s">
        <v>33</v>
      </c>
      <c r="G83" s="63" t="s">
        <v>821</v>
      </c>
      <c r="H83" s="63" t="s">
        <v>885</v>
      </c>
    </row>
    <row r="84" spans="1:8" ht="22.5" hidden="1" x14ac:dyDescent="0.25">
      <c r="A84" s="115">
        <v>45760</v>
      </c>
      <c r="B84" s="63">
        <v>1.3</v>
      </c>
      <c r="C84" s="63" t="s">
        <v>363</v>
      </c>
      <c r="D84" s="63">
        <v>229</v>
      </c>
      <c r="E84" s="63" t="str">
        <f>_xlfn.IFNA(VLOOKUP(D84,MH!A$2:N$477,2,TRUE),"")</f>
        <v>Kontrola kolize pořadí dítěte v měsíci (měsíční zúčtovaní)</v>
      </c>
      <c r="F84" s="63" t="str">
        <f>_xlfn.IFNA(VLOOKUP(D84,MH!A$2:N$477,7,TRUE),"")</f>
        <v>nepropustná</v>
      </c>
      <c r="G84" s="63" t="s">
        <v>821</v>
      </c>
      <c r="H84" s="63" t="s">
        <v>896</v>
      </c>
    </row>
    <row r="85" spans="1:8" ht="22.5" hidden="1" x14ac:dyDescent="0.25">
      <c r="A85" s="115">
        <v>45760</v>
      </c>
      <c r="B85" s="63">
        <v>1.3</v>
      </c>
      <c r="C85" s="63" t="s">
        <v>363</v>
      </c>
      <c r="D85" s="63">
        <v>230</v>
      </c>
      <c r="E85" s="63" t="str">
        <f>_xlfn.IFNA(VLOOKUP(D85,MH!A$2:N$477,2,TRUE),"")</f>
        <v>Kontrola kolize pořadí dítěte v měsíci (roční zúčtovaní)</v>
      </c>
      <c r="F85" s="63" t="str">
        <f>_xlfn.IFNA(VLOOKUP(D85,MH!A$2:N$477,7,TRUE),"")</f>
        <v>nepropustná</v>
      </c>
      <c r="G85" s="63" t="s">
        <v>821</v>
      </c>
      <c r="H85" s="63" t="s">
        <v>896</v>
      </c>
    </row>
    <row r="86" spans="1:8" ht="33.75" hidden="1" x14ac:dyDescent="0.25">
      <c r="A86" s="115">
        <v>45760</v>
      </c>
      <c r="B86" s="63">
        <v>1.3</v>
      </c>
      <c r="C86" s="63" t="s">
        <v>363</v>
      </c>
      <c r="D86" s="63">
        <v>242</v>
      </c>
      <c r="E86" s="63" t="str">
        <f>_xlfn.IFNA(VLOOKUP(D86,MH!A$2:N$477,2,TRUE),"")</f>
        <v>Kontrola adekvátních atributů pro výpočet zálohy na daň rezidentů s prohlášením poplatníka daně</v>
      </c>
      <c r="F86" s="63" t="str">
        <f>_xlfn.IFNA(VLOOKUP(D86,MH!A$2:N$477,7,TRUE),"")</f>
        <v>nepropustná</v>
      </c>
      <c r="G86" s="63" t="s">
        <v>821</v>
      </c>
      <c r="H86" s="63" t="s">
        <v>897</v>
      </c>
    </row>
    <row r="87" spans="1:8" ht="33.75" hidden="1" x14ac:dyDescent="0.25">
      <c r="A87" s="115">
        <v>45760</v>
      </c>
      <c r="B87" s="63">
        <v>1.3</v>
      </c>
      <c r="C87" s="63" t="s">
        <v>363</v>
      </c>
      <c r="D87" s="63">
        <v>245</v>
      </c>
      <c r="E87" s="63" t="str">
        <f>_xlfn.IFNA(VLOOKUP(D87,MH!A$2:N$477,2,TRUE),"")</f>
        <v>Kontrola adekvátních atributů pro výpočet srážkové daně bez prohlášení poplatníka - srážková daň</v>
      </c>
      <c r="F87" s="63" t="str">
        <f>_xlfn.IFNA(VLOOKUP(D87,MH!A$2:N$477,7,TRUE),"")</f>
        <v>nepropustná</v>
      </c>
      <c r="G87" s="63" t="s">
        <v>821</v>
      </c>
      <c r="H87" s="63" t="s">
        <v>887</v>
      </c>
    </row>
    <row r="88" spans="1:8" ht="22.5" hidden="1" x14ac:dyDescent="0.25">
      <c r="A88" s="115">
        <v>45760</v>
      </c>
      <c r="B88" s="63">
        <v>1.3</v>
      </c>
      <c r="C88" s="63" t="s">
        <v>363</v>
      </c>
      <c r="D88" s="63">
        <v>251</v>
      </c>
      <c r="E88" s="63" t="str">
        <f>_xlfn.IFNA(VLOOKUP(D88,MH!A$2:N$477,2,TRUE),"")</f>
        <v>Kontrola vícečetnosti stejných IDPPV v součástí individualizovaných částí.</v>
      </c>
      <c r="F88" s="63" t="str">
        <f>_xlfn.IFNA(VLOOKUP(D88,MH!A$2:N$477,7,TRUE),"")</f>
        <v>nepropustná</v>
      </c>
      <c r="G88" s="63" t="s">
        <v>842</v>
      </c>
      <c r="H88" s="63" t="s">
        <v>898</v>
      </c>
    </row>
    <row r="89" spans="1:8" ht="22.5" hidden="1" x14ac:dyDescent="0.25">
      <c r="A89" s="115">
        <v>45760</v>
      </c>
      <c r="B89" s="63">
        <v>1.3</v>
      </c>
      <c r="C89" s="63" t="s">
        <v>363</v>
      </c>
      <c r="D89" s="63">
        <v>253</v>
      </c>
      <c r="E89" s="63" t="str">
        <f>_xlfn.IFNA(VLOOKUP(D89,MH!A$2:N$477,2,TRUE),"")</f>
        <v>Kontrola unikátnosti ID PPV v rámci dílčího podání</v>
      </c>
      <c r="F89" s="63" t="str">
        <f>_xlfn.IFNA(VLOOKUP(D89,MH!A$2:N$477,7,TRUE),"")</f>
        <v>nepropustná</v>
      </c>
      <c r="G89" s="63" t="s">
        <v>842</v>
      </c>
      <c r="H89" s="63" t="s">
        <v>898</v>
      </c>
    </row>
    <row r="90" spans="1:8" ht="33.75" hidden="1" x14ac:dyDescent="0.25">
      <c r="A90" s="115">
        <v>45761</v>
      </c>
      <c r="B90" s="63">
        <v>1.3</v>
      </c>
      <c r="C90" s="63" t="s">
        <v>363</v>
      </c>
      <c r="D90" s="63">
        <v>250</v>
      </c>
      <c r="E90" s="63" t="str">
        <f>_xlfn.IFNA(VLOOKUP(D90,MH!A$2:N$477,2,TRUE),"")</f>
        <v>Kontrola vyplnění dat souhrnné vrstvy za zaměstnance jen pro primární pracovněprávní vztah zaměstnance</v>
      </c>
      <c r="F90" s="63" t="str">
        <f>_xlfn.IFNA(VLOOKUP(D90,MH!A$2:N$477,7,TRUE),"")</f>
        <v>nepropustná</v>
      </c>
      <c r="G90" s="63" t="s">
        <v>842</v>
      </c>
      <c r="H90" s="63" t="s">
        <v>898</v>
      </c>
    </row>
    <row r="91" spans="1:8" hidden="1" x14ac:dyDescent="0.25">
      <c r="A91" s="115">
        <v>45763</v>
      </c>
      <c r="B91" s="63">
        <v>1.3</v>
      </c>
      <c r="C91" s="63" t="s">
        <v>363</v>
      </c>
      <c r="D91" s="63">
        <v>209</v>
      </c>
      <c r="E91" s="63" t="str">
        <f>_xlfn.IFNA(VLOOKUP(D91,MH!A$2:N$477,2,TRUE),"")</f>
        <v>Úhrn slev na pojistném zaměstnanců</v>
      </c>
      <c r="F91" s="63" t="str">
        <f>_xlfn.IFNA(VLOOKUP(D91,MH!A$2:N$477,7,TRUE),"")</f>
        <v>nepropustná</v>
      </c>
      <c r="G91" s="63" t="s">
        <v>821</v>
      </c>
      <c r="H91" s="63" t="s">
        <v>899</v>
      </c>
    </row>
    <row r="92" spans="1:8" ht="33.75" hidden="1" x14ac:dyDescent="0.25">
      <c r="A92" s="115">
        <v>45763</v>
      </c>
      <c r="B92" s="63">
        <v>1.3</v>
      </c>
      <c r="C92" s="63" t="s">
        <v>363</v>
      </c>
      <c r="D92" s="63">
        <v>242</v>
      </c>
      <c r="E92" s="63" t="str">
        <f>_xlfn.IFNA(VLOOKUP(D92,MH!A$2:N$477,2,TRUE),"")</f>
        <v>Kontrola adekvátních atributů pro výpočet zálohy na daň rezidentů s prohlášením poplatníka daně</v>
      </c>
      <c r="F92" s="63" t="str">
        <f>_xlfn.IFNA(VLOOKUP(D92,MH!A$2:N$477,7,TRUE),"")</f>
        <v>nepropustná</v>
      </c>
      <c r="G92" s="63" t="s">
        <v>821</v>
      </c>
      <c r="H92" s="63" t="s">
        <v>887</v>
      </c>
    </row>
    <row r="93" spans="1:8" ht="33.75" hidden="1" x14ac:dyDescent="0.25">
      <c r="A93" s="115">
        <v>45763</v>
      </c>
      <c r="B93" s="63">
        <v>1.3</v>
      </c>
      <c r="C93" s="63" t="s">
        <v>363</v>
      </c>
      <c r="D93" s="63">
        <v>244</v>
      </c>
      <c r="E93" s="63" t="str">
        <f>_xlfn.IFNA(VLOOKUP(D93,MH!A$2:N$477,2,TRUE),"")</f>
        <v>Kontrola neuplatnění daňových slev a zvýhodnění rezidentů bez prohlášení poplatníka</v>
      </c>
      <c r="F93" s="63" t="str">
        <f>_xlfn.IFNA(VLOOKUP(D93,MH!A$2:N$477,7,TRUE),"")</f>
        <v>nepropustná</v>
      </c>
      <c r="G93" s="63" t="s">
        <v>821</v>
      </c>
      <c r="H93" s="63" t="s">
        <v>887</v>
      </c>
    </row>
    <row r="94" spans="1:8" ht="33.75" hidden="1" x14ac:dyDescent="0.25">
      <c r="A94" s="115">
        <v>45763</v>
      </c>
      <c r="B94" s="63">
        <v>1.3</v>
      </c>
      <c r="C94" s="63" t="s">
        <v>363</v>
      </c>
      <c r="D94" s="63">
        <v>246</v>
      </c>
      <c r="E94" s="63" t="str">
        <f>_xlfn.IFNA(VLOOKUP(D94,MH!A$2:N$477,2,TRUE),"")</f>
        <v>Kontrola adekvátních atributů pro výpočet srážkové daně bez prohlášení poplatníka - srážková daň</v>
      </c>
      <c r="F94" s="63" t="str">
        <f>_xlfn.IFNA(VLOOKUP(D94,MH!A$2:N$477,7,TRUE),"")</f>
        <v>nepropustná</v>
      </c>
      <c r="G94" s="63" t="s">
        <v>821</v>
      </c>
      <c r="H94" s="63" t="s">
        <v>887</v>
      </c>
    </row>
    <row r="95" spans="1:8" ht="33.75" hidden="1" x14ac:dyDescent="0.25">
      <c r="A95" s="115">
        <v>45763</v>
      </c>
      <c r="B95" s="63">
        <v>1.3</v>
      </c>
      <c r="C95" s="63" t="s">
        <v>363</v>
      </c>
      <c r="D95" s="63">
        <v>248</v>
      </c>
      <c r="E95" s="63" t="str">
        <f>_xlfn.IFNA(VLOOKUP(D95,MH!A$2:N$477,2,TRUE),"")</f>
        <v>Kontrola vyplnění dat souhrnné vrstvy za zaměstnance jen pro primární pracovněprávní vztah zaměstnance</v>
      </c>
      <c r="F95" s="63" t="s">
        <v>33</v>
      </c>
      <c r="G95" s="63" t="s">
        <v>821</v>
      </c>
      <c r="H95" s="63" t="s">
        <v>887</v>
      </c>
    </row>
    <row r="96" spans="1:8" ht="22.5" hidden="1" x14ac:dyDescent="0.25">
      <c r="A96" s="115">
        <v>45764</v>
      </c>
      <c r="B96" s="63">
        <v>1.3</v>
      </c>
      <c r="C96" s="63" t="s">
        <v>363</v>
      </c>
      <c r="D96" s="63">
        <v>147</v>
      </c>
      <c r="E96" s="63" t="s">
        <v>841</v>
      </c>
      <c r="F96" s="63" t="s">
        <v>33</v>
      </c>
      <c r="G96" s="63" t="s">
        <v>824</v>
      </c>
      <c r="H96" s="63" t="s">
        <v>900</v>
      </c>
    </row>
    <row r="97" spans="1:8" hidden="1" x14ac:dyDescent="0.25">
      <c r="A97" s="116">
        <v>45764</v>
      </c>
      <c r="B97" s="117">
        <v>1.3</v>
      </c>
      <c r="C97" s="117" t="s">
        <v>363</v>
      </c>
      <c r="D97" s="117">
        <v>148</v>
      </c>
      <c r="E97" s="117" t="str">
        <f>_xlfn.IFNA(VLOOKUP(D97,MH!A$2:N$477,2,TRUE),"")</f>
        <v>Specifická právní skutečnost</v>
      </c>
      <c r="F97" s="117" t="str">
        <f>_xlfn.IFNA(VLOOKUP(D97,MH!A$2:N$477,7,TRUE),"")</f>
        <v>nepropustná</v>
      </c>
      <c r="G97" s="117" t="s">
        <v>821</v>
      </c>
      <c r="H97" s="117" t="s">
        <v>901</v>
      </c>
    </row>
    <row r="98" spans="1:8" ht="33.75" hidden="1" x14ac:dyDescent="0.25">
      <c r="A98" s="118">
        <v>45771</v>
      </c>
      <c r="B98" s="119" t="s">
        <v>902</v>
      </c>
      <c r="C98" s="119" t="s">
        <v>363</v>
      </c>
      <c r="D98" s="119">
        <v>163</v>
      </c>
      <c r="E98" s="119" t="s">
        <v>903</v>
      </c>
      <c r="F98" s="119" t="s">
        <v>23</v>
      </c>
      <c r="G98" s="119" t="s">
        <v>824</v>
      </c>
      <c r="H98" s="119" t="s">
        <v>904</v>
      </c>
    </row>
    <row r="99" spans="1:8" ht="33.75" hidden="1" x14ac:dyDescent="0.25">
      <c r="A99" s="115">
        <v>45772</v>
      </c>
      <c r="B99" s="63" t="s">
        <v>902</v>
      </c>
      <c r="C99" s="63" t="s">
        <v>363</v>
      </c>
      <c r="D99" s="63">
        <v>210</v>
      </c>
      <c r="E99" s="63" t="s">
        <v>905</v>
      </c>
      <c r="F99" s="63" t="s">
        <v>23</v>
      </c>
      <c r="G99" s="63" t="s">
        <v>824</v>
      </c>
      <c r="H99" s="63" t="s">
        <v>906</v>
      </c>
    </row>
    <row r="100" spans="1:8" hidden="1" x14ac:dyDescent="0.25">
      <c r="A100" s="115">
        <v>45776</v>
      </c>
      <c r="B100" s="63" t="s">
        <v>902</v>
      </c>
      <c r="C100" s="63" t="s">
        <v>363</v>
      </c>
      <c r="D100" s="63">
        <v>224</v>
      </c>
      <c r="E100" s="81" t="s">
        <v>907</v>
      </c>
      <c r="F100" s="63" t="s">
        <v>23</v>
      </c>
      <c r="G100" s="63" t="s">
        <v>824</v>
      </c>
      <c r="H100" s="63" t="s">
        <v>908</v>
      </c>
    </row>
    <row r="101" spans="1:8" ht="56.25" hidden="1" x14ac:dyDescent="0.25">
      <c r="A101" s="115">
        <v>45777</v>
      </c>
      <c r="B101" s="63" t="s">
        <v>902</v>
      </c>
      <c r="C101" s="63" t="s">
        <v>363</v>
      </c>
      <c r="D101" s="63">
        <v>16</v>
      </c>
      <c r="E101" s="63" t="s">
        <v>909</v>
      </c>
      <c r="F101" s="63" t="s">
        <v>23</v>
      </c>
      <c r="G101" s="63" t="s">
        <v>824</v>
      </c>
      <c r="H101" s="63" t="s">
        <v>910</v>
      </c>
    </row>
    <row r="102" spans="1:8" ht="67.5" hidden="1" x14ac:dyDescent="0.25">
      <c r="A102" s="115">
        <v>45777</v>
      </c>
      <c r="B102" s="63" t="s">
        <v>902</v>
      </c>
      <c r="C102" s="63" t="s">
        <v>363</v>
      </c>
      <c r="D102" s="63">
        <v>17</v>
      </c>
      <c r="E102" s="63" t="s">
        <v>911</v>
      </c>
      <c r="F102" s="63" t="s">
        <v>23</v>
      </c>
      <c r="G102" s="63" t="s">
        <v>824</v>
      </c>
      <c r="H102" s="63" t="s">
        <v>912</v>
      </c>
    </row>
    <row r="103" spans="1:8" ht="22.5" hidden="1" x14ac:dyDescent="0.25">
      <c r="A103" s="115">
        <v>45777</v>
      </c>
      <c r="B103" s="63" t="s">
        <v>902</v>
      </c>
      <c r="C103" s="63" t="s">
        <v>363</v>
      </c>
      <c r="D103" s="63">
        <v>228</v>
      </c>
      <c r="E103" s="63" t="str">
        <f>_xlfn.IFNA(VLOOKUP(D103,MH!A$2:N$477,2,TRUE),"")</f>
        <v>Neodpovídá počet dílčích podání celkovému počtu balíků</v>
      </c>
      <c r="F103" s="63" t="str">
        <f>_xlfn.IFNA(VLOOKUP(D103,MH!A$2:N$477,7,TRUE),"")</f>
        <v>n/a</v>
      </c>
      <c r="G103" s="63" t="s">
        <v>821</v>
      </c>
      <c r="H103" s="63" t="s">
        <v>913</v>
      </c>
    </row>
    <row r="104" spans="1:8" ht="33.75" hidden="1" x14ac:dyDescent="0.25">
      <c r="A104" s="115">
        <v>45783</v>
      </c>
      <c r="B104" s="63" t="s">
        <v>902</v>
      </c>
      <c r="C104" s="63" t="s">
        <v>363</v>
      </c>
      <c r="D104" s="63">
        <v>242</v>
      </c>
      <c r="E104" s="63" t="str">
        <f>_xlfn.IFNA(VLOOKUP(D104,MH!A$2:N$477,2,TRUE),"")</f>
        <v>Kontrola adekvátních atributů pro výpočet zálohy na daň rezidentů s prohlášením poplatníka daně</v>
      </c>
      <c r="F104" s="63" t="str">
        <f>_xlfn.IFNA(VLOOKUP(D104,MH!A$2:N$477,7,TRUE),"")</f>
        <v>nepropustná</v>
      </c>
      <c r="G104" s="63" t="s">
        <v>821</v>
      </c>
      <c r="H104" s="63" t="s">
        <v>914</v>
      </c>
    </row>
    <row r="105" spans="1:8" ht="33.75" hidden="1" x14ac:dyDescent="0.25">
      <c r="A105" s="115">
        <v>45786</v>
      </c>
      <c r="B105" s="63" t="s">
        <v>662</v>
      </c>
      <c r="C105" s="63" t="s">
        <v>363</v>
      </c>
      <c r="D105" s="63">
        <v>245</v>
      </c>
      <c r="E105" s="63" t="s">
        <v>915</v>
      </c>
      <c r="F105" s="63" t="s">
        <v>23</v>
      </c>
      <c r="G105" s="63" t="s">
        <v>821</v>
      </c>
      <c r="H105" s="63" t="s">
        <v>916</v>
      </c>
    </row>
    <row r="106" spans="1:8" hidden="1" x14ac:dyDescent="0.25">
      <c r="A106" s="115">
        <v>45789</v>
      </c>
      <c r="B106" s="63" t="s">
        <v>902</v>
      </c>
      <c r="C106" s="63" t="s">
        <v>363</v>
      </c>
      <c r="D106" s="63">
        <v>21</v>
      </c>
      <c r="E106" s="63" t="s">
        <v>917</v>
      </c>
      <c r="F106" s="63" t="s">
        <v>33</v>
      </c>
      <c r="G106" s="63" t="s">
        <v>824</v>
      </c>
      <c r="H106" s="63" t="s">
        <v>918</v>
      </c>
    </row>
    <row r="107" spans="1:8" ht="22.5" hidden="1" x14ac:dyDescent="0.25">
      <c r="A107" s="115">
        <v>45824</v>
      </c>
      <c r="B107" s="63" t="s">
        <v>902</v>
      </c>
      <c r="C107" s="63" t="s">
        <v>919</v>
      </c>
      <c r="D107" s="63">
        <v>255</v>
      </c>
      <c r="E107" s="63" t="str">
        <f>_xlfn.IFNA(VLOOKUP(D107,MH!A$2:N$477,2,TRUE),"")</f>
        <v xml:space="preserve">Kontrola existence min. jednoho primárního PPV za OIČ v rámci podání. </v>
      </c>
      <c r="F107" s="63" t="s">
        <v>21</v>
      </c>
      <c r="G107" s="63" t="s">
        <v>842</v>
      </c>
      <c r="H107" s="63" t="s">
        <v>920</v>
      </c>
    </row>
    <row r="108" spans="1:8" ht="22.5" hidden="1" x14ac:dyDescent="0.25">
      <c r="A108" s="115">
        <v>45824</v>
      </c>
      <c r="B108" s="63" t="s">
        <v>902</v>
      </c>
      <c r="C108" s="63" t="s">
        <v>919</v>
      </c>
      <c r="D108" s="63">
        <v>256</v>
      </c>
      <c r="E108" s="63" t="str">
        <f>_xlfn.IFNA(VLOOKUP(D108,MH!A$2:N$477,2,TRUE),"")</f>
        <v xml:space="preserve">Kontrola existence min. jednoho primárního PPV za OIČ v rámci podání. </v>
      </c>
      <c r="F108" s="63" t="str">
        <f>_xlfn.IFNA(VLOOKUP(D108,MH!A$2:N$477,7,TRUE),"")</f>
        <v>propustná</v>
      </c>
      <c r="G108" s="63" t="s">
        <v>842</v>
      </c>
      <c r="H108" s="63" t="s">
        <v>920</v>
      </c>
    </row>
    <row r="109" spans="1:8" ht="22.5" hidden="1" x14ac:dyDescent="0.25">
      <c r="A109" s="115">
        <v>45824</v>
      </c>
      <c r="B109" s="63" t="s">
        <v>902</v>
      </c>
      <c r="C109" s="63" t="s">
        <v>919</v>
      </c>
      <c r="D109" s="63">
        <v>257</v>
      </c>
      <c r="E109" s="63" t="str">
        <f>_xlfn.IFNA(VLOOKUP(D109,MH!A$2:N$477,2,TRUE),"")</f>
        <v xml:space="preserve">Kontrola existence min. jednoho primárního PPV za OIČ v rámci podání. </v>
      </c>
      <c r="F109" s="63" t="str">
        <f>_xlfn.IFNA(VLOOKUP(D109,MH!A$2:N$477,7,TRUE),"")</f>
        <v>propustná</v>
      </c>
      <c r="G109" s="63" t="s">
        <v>842</v>
      </c>
      <c r="H109" s="63" t="s">
        <v>920</v>
      </c>
    </row>
    <row r="110" spans="1:8" ht="22.5" hidden="1" x14ac:dyDescent="0.25">
      <c r="A110" s="115">
        <v>45824</v>
      </c>
      <c r="B110" s="63" t="s">
        <v>902</v>
      </c>
      <c r="C110" s="63" t="s">
        <v>919</v>
      </c>
      <c r="D110" s="63">
        <v>260</v>
      </c>
      <c r="E110" s="63" t="s">
        <v>575</v>
      </c>
      <c r="F110" s="63" t="s">
        <v>21</v>
      </c>
      <c r="G110" s="63" t="s">
        <v>842</v>
      </c>
      <c r="H110" s="63" t="s">
        <v>920</v>
      </c>
    </row>
    <row r="111" spans="1:8" ht="22.5" hidden="1" x14ac:dyDescent="0.25">
      <c r="A111" s="115">
        <v>45825</v>
      </c>
      <c r="B111" s="63" t="s">
        <v>902</v>
      </c>
      <c r="C111" s="63" t="s">
        <v>363</v>
      </c>
      <c r="D111" s="63">
        <v>79</v>
      </c>
      <c r="E111" s="63" t="str">
        <f>_xlfn.IFNA(VLOOKUP(D111,MH!A$2:N$477,2,TRUE),"")</f>
        <v>Roční zúčtování záloh - Přeplatek nebo nedoplatek z ročního zúčtování</v>
      </c>
      <c r="F111" s="63" t="str">
        <f>_xlfn.IFNA(VLOOKUP(D111,MH!A$2:N$477,7,TRUE),"")</f>
        <v>nepropustná</v>
      </c>
      <c r="G111" s="63" t="s">
        <v>821</v>
      </c>
      <c r="H111" s="63" t="s">
        <v>921</v>
      </c>
    </row>
    <row r="112" spans="1:8" hidden="1" x14ac:dyDescent="0.25">
      <c r="A112" s="115">
        <v>45825</v>
      </c>
      <c r="B112" s="63" t="s">
        <v>902</v>
      </c>
      <c r="C112" s="63" t="s">
        <v>363</v>
      </c>
      <c r="D112" s="63">
        <v>103</v>
      </c>
      <c r="E112" s="63" t="str">
        <f>_xlfn.IFNA(VLOOKUP(D112,MH!A$2:N$477,2,TRUE),"")</f>
        <v>Uvedení identifikace dočasného přidělení</v>
      </c>
      <c r="F112" s="63" t="str">
        <f>_xlfn.IFNA(VLOOKUP(D112,MH!A$2:N$477,7,TRUE),"")</f>
        <v>nepropustná</v>
      </c>
      <c r="G112" s="63" t="s">
        <v>821</v>
      </c>
      <c r="H112" s="63" t="s">
        <v>922</v>
      </c>
    </row>
    <row r="113" spans="1:8" ht="22.5" hidden="1" x14ac:dyDescent="0.25">
      <c r="A113" s="115">
        <v>45825</v>
      </c>
      <c r="B113" s="63" t="s">
        <v>902</v>
      </c>
      <c r="C113" s="63" t="s">
        <v>363</v>
      </c>
      <c r="D113" s="63">
        <v>128</v>
      </c>
      <c r="E113" s="63" t="str">
        <f>_xlfn.IFNA(VLOOKUP(D113,MH!A$2:N$477,2,TRUE),"")</f>
        <v>Při uplatnění daňového zvýhodnění na děti je vyplněno alespoň 1 dítě</v>
      </c>
      <c r="F113" s="63" t="str">
        <f>_xlfn.IFNA(VLOOKUP(D113,MH!A$2:N$477,7,TRUE),"")</f>
        <v>nepropustná</v>
      </c>
      <c r="G113" s="63" t="s">
        <v>821</v>
      </c>
      <c r="H113" s="63" t="s">
        <v>923</v>
      </c>
    </row>
    <row r="114" spans="1:8" ht="22.5" hidden="1" x14ac:dyDescent="0.25">
      <c r="A114" s="115">
        <v>45825</v>
      </c>
      <c r="B114" s="63" t="s">
        <v>902</v>
      </c>
      <c r="C114" s="63" t="s">
        <v>363</v>
      </c>
      <c r="D114" s="63">
        <v>258</v>
      </c>
      <c r="E114" s="63" t="str">
        <f>_xlfn.IFNA(VLOOKUP(D114,MH!A$2:N$477,2,TRUE),"")</f>
        <v>Kontrola srážek ze mzdy nebo platu</v>
      </c>
      <c r="F114" s="63" t="str">
        <f>_xlfn.IFNA(VLOOKUP(D114,MH!A$2:N$477,7,TRUE),"")</f>
        <v>nepropustná</v>
      </c>
      <c r="G114" s="63" t="s">
        <v>842</v>
      </c>
      <c r="H114" s="63" t="s">
        <v>924</v>
      </c>
    </row>
    <row r="115" spans="1:8" ht="22.5" hidden="1" x14ac:dyDescent="0.25">
      <c r="A115" s="115">
        <v>45825</v>
      </c>
      <c r="B115" s="63" t="s">
        <v>902</v>
      </c>
      <c r="C115" s="63" t="s">
        <v>363</v>
      </c>
      <c r="D115" s="63">
        <v>259</v>
      </c>
      <c r="E115" s="63" t="str">
        <f>_xlfn.IFNA(VLOOKUP(D115,MH!A$2:N$477,2,TRUE),"")</f>
        <v>Kontrola směn v hlubinném hornictví.</v>
      </c>
      <c r="F115" s="63" t="str">
        <f>_xlfn.IFNA(VLOOKUP(D115,MH!A$2:N$477,7,TRUE),"")</f>
        <v>nepropustná</v>
      </c>
      <c r="G115" s="63" t="s">
        <v>842</v>
      </c>
      <c r="H115" s="63" t="s">
        <v>924</v>
      </c>
    </row>
    <row r="116" spans="1:8" ht="22.5" hidden="1" x14ac:dyDescent="0.25">
      <c r="A116" s="115">
        <v>45826</v>
      </c>
      <c r="B116" s="63" t="s">
        <v>902</v>
      </c>
      <c r="C116" s="63" t="s">
        <v>925</v>
      </c>
      <c r="D116" s="63">
        <v>23</v>
      </c>
      <c r="E116" s="63" t="str">
        <f>_xlfn.IFNA(VLOOKUP(D116,MH!A$2:N$477,2,TRUE),"")</f>
        <v>Složení počtu neodpracovaných hodin s náhradou či nekrácením mzdy</v>
      </c>
      <c r="F116" s="63" t="str">
        <f>_xlfn.IFNA(VLOOKUP(D116,MH!A$2:N$477,7,TRUE),"")</f>
        <v>nepropustná</v>
      </c>
      <c r="G116" s="63" t="s">
        <v>821</v>
      </c>
      <c r="H116" s="63" t="s">
        <v>926</v>
      </c>
    </row>
    <row r="117" spans="1:8" ht="22.5" hidden="1" x14ac:dyDescent="0.25">
      <c r="A117" s="115">
        <v>45827</v>
      </c>
      <c r="B117" s="63" t="s">
        <v>902</v>
      </c>
      <c r="C117" s="63" t="s">
        <v>363</v>
      </c>
      <c r="D117" s="63">
        <v>67</v>
      </c>
      <c r="E117" s="63" t="s">
        <v>19</v>
      </c>
      <c r="F117" s="63" t="s">
        <v>33</v>
      </c>
      <c r="G117" s="63" t="s">
        <v>824</v>
      </c>
      <c r="H117" s="63" t="s">
        <v>927</v>
      </c>
    </row>
    <row r="118" spans="1:8" hidden="1" x14ac:dyDescent="0.25">
      <c r="A118" s="115">
        <v>45827</v>
      </c>
      <c r="B118" s="63" t="s">
        <v>902</v>
      </c>
      <c r="C118" s="63" t="s">
        <v>363</v>
      </c>
      <c r="D118" s="63">
        <v>202</v>
      </c>
      <c r="E118" s="63" t="s">
        <v>119</v>
      </c>
      <c r="F118" s="63" t="s">
        <v>33</v>
      </c>
      <c r="G118" s="63" t="s">
        <v>821</v>
      </c>
      <c r="H118" s="63" t="s">
        <v>928</v>
      </c>
    </row>
    <row r="119" spans="1:8" hidden="1" x14ac:dyDescent="0.25">
      <c r="A119" s="115">
        <v>45828</v>
      </c>
      <c r="B119" s="63" t="s">
        <v>902</v>
      </c>
      <c r="C119" s="63" t="s">
        <v>363</v>
      </c>
      <c r="D119" s="63">
        <v>1</v>
      </c>
      <c r="E119" s="63" t="str">
        <f>_xlfn.IFNA(VLOOKUP(D119,MH!A$2:N$477,2,TRUE),"")</f>
        <v>Počet zaměstnanců se slevou</v>
      </c>
      <c r="F119" s="63" t="str">
        <f>_xlfn.IFNA(VLOOKUP(D119,MH!A$2:N$477,7,TRUE),"")</f>
        <v>propustná</v>
      </c>
      <c r="G119" s="63" t="s">
        <v>821</v>
      </c>
      <c r="H119" s="63" t="s">
        <v>929</v>
      </c>
    </row>
    <row r="120" spans="1:8" hidden="1" x14ac:dyDescent="0.25">
      <c r="A120" s="115">
        <v>45828</v>
      </c>
      <c r="B120" s="63" t="s">
        <v>902</v>
      </c>
      <c r="C120" s="63" t="s">
        <v>363</v>
      </c>
      <c r="D120" s="63">
        <v>2</v>
      </c>
      <c r="E120" s="63" t="str">
        <f>_xlfn.IFNA(VLOOKUP(D120,MH!A$2:N$477,2,TRUE),"")</f>
        <v>Počet zaměstnanců se slevou</v>
      </c>
      <c r="F120" s="63" t="str">
        <f>_xlfn.IFNA(VLOOKUP(D120,MH!A$2:N$477,7,TRUE),"")</f>
        <v>propustná</v>
      </c>
      <c r="G120" s="63" t="s">
        <v>821</v>
      </c>
      <c r="H120" s="63" t="s">
        <v>930</v>
      </c>
    </row>
    <row r="121" spans="1:8" hidden="1" x14ac:dyDescent="0.25">
      <c r="A121" s="115">
        <v>45828</v>
      </c>
      <c r="B121" s="63" t="s">
        <v>902</v>
      </c>
      <c r="C121" s="63" t="s">
        <v>363</v>
      </c>
      <c r="D121" s="63">
        <v>3</v>
      </c>
      <c r="E121" s="63" t="str">
        <f>_xlfn.IFNA(VLOOKUP(D121,MH!A$2:N$477,2,TRUE),"")</f>
        <v>Sleva na pojistném</v>
      </c>
      <c r="F121" s="63" t="str">
        <f>_xlfn.IFNA(VLOOKUP(D121,MH!A$2:N$477,7,TRUE),"")</f>
        <v>nepropustná</v>
      </c>
      <c r="G121" s="63" t="s">
        <v>821</v>
      </c>
      <c r="H121" s="63" t="s">
        <v>931</v>
      </c>
    </row>
    <row r="122" spans="1:8" ht="22.5" hidden="1" x14ac:dyDescent="0.25">
      <c r="A122" s="115">
        <v>45828</v>
      </c>
      <c r="B122" s="63" t="s">
        <v>902</v>
      </c>
      <c r="C122" s="63" t="s">
        <v>363</v>
      </c>
      <c r="D122" s="63">
        <v>42</v>
      </c>
      <c r="E122" s="63" t="str">
        <f>_xlfn.IFNA(VLOOKUP(D122,MH!A$2:N$477,2,TRUE),"")</f>
        <v>Kontrola atributů v rámci slev na pojistném jsou vázany k druhu činnosti v rozsahu 1 až 9</v>
      </c>
      <c r="F122" s="63" t="str">
        <f>_xlfn.IFNA(VLOOKUP(D122,MH!A$2:N$477,7,TRUE),"")</f>
        <v>nepropustná</v>
      </c>
      <c r="G122" s="63" t="s">
        <v>821</v>
      </c>
      <c r="H122" s="63" t="s">
        <v>932</v>
      </c>
    </row>
    <row r="123" spans="1:8" ht="22.5" hidden="1" x14ac:dyDescent="0.25">
      <c r="A123" s="115">
        <v>45828</v>
      </c>
      <c r="B123" s="63" t="s">
        <v>902</v>
      </c>
      <c r="C123" s="63" t="s">
        <v>363</v>
      </c>
      <c r="D123" s="63">
        <v>42</v>
      </c>
      <c r="E123" s="63" t="str">
        <f>_xlfn.IFNA(VLOOKUP(D123,MH!A$2:N$477,2,TRUE),"")</f>
        <v>Kontrola atributů v rámci slev na pojistném jsou vázany k druhu činnosti v rozsahu 1 až 9</v>
      </c>
      <c r="F123" s="63" t="str">
        <f>_xlfn.IFNA(VLOOKUP(D123,MH!A$2:N$477,7,TRUE),"")</f>
        <v>nepropustná</v>
      </c>
      <c r="G123" s="63" t="s">
        <v>821</v>
      </c>
      <c r="H123" s="63" t="s">
        <v>933</v>
      </c>
    </row>
    <row r="124" spans="1:8" hidden="1" x14ac:dyDescent="0.25">
      <c r="A124" s="115">
        <v>45828</v>
      </c>
      <c r="B124" s="63" t="s">
        <v>902</v>
      </c>
      <c r="C124" s="63" t="s">
        <v>363</v>
      </c>
      <c r="D124" s="63">
        <v>45</v>
      </c>
      <c r="E124" s="63" t="str">
        <f>_xlfn.IFNA(VLOOKUP(D124,MH!A$2:N$477,2,TRUE),"")</f>
        <v>Rozsah kratší pracovní/služební doby</v>
      </c>
      <c r="F124" s="63" t="str">
        <f>_xlfn.IFNA(VLOOKUP(D124,MH!A$2:N$477,7,TRUE),"")</f>
        <v>nepropustná</v>
      </c>
      <c r="G124" s="63" t="s">
        <v>821</v>
      </c>
      <c r="H124" s="63" t="s">
        <v>931</v>
      </c>
    </row>
    <row r="125" spans="1:8" ht="22.5" hidden="1" x14ac:dyDescent="0.25">
      <c r="A125" s="115">
        <v>45828</v>
      </c>
      <c r="B125" s="63" t="s">
        <v>902</v>
      </c>
      <c r="C125" s="63" t="s">
        <v>363</v>
      </c>
      <c r="D125" s="63">
        <v>118</v>
      </c>
      <c r="E125" s="63" t="str">
        <f>_xlfn.IFNA(VLOOKUP(D125,MH!A$2:N$477,2,TRUE),"")</f>
        <v>Pojistné za zaměstnance</v>
      </c>
      <c r="F125" s="63" t="str">
        <f>_xlfn.IFNA(VLOOKUP(D125,MH!A$2:N$477,7,TRUE),"")</f>
        <v>nepropustná</v>
      </c>
      <c r="G125" s="63" t="s">
        <v>821</v>
      </c>
      <c r="H125" s="63" t="s">
        <v>934</v>
      </c>
    </row>
    <row r="126" spans="1:8" hidden="1" x14ac:dyDescent="0.25">
      <c r="A126" s="115">
        <v>45828</v>
      </c>
      <c r="B126" s="63" t="s">
        <v>902</v>
      </c>
      <c r="C126" s="63" t="s">
        <v>363</v>
      </c>
      <c r="D126" s="63">
        <v>137</v>
      </c>
      <c r="E126" s="63" t="str">
        <f>_xlfn.IFNA(VLOOKUP(D126,MH!A$2:N$477,2,TRUE),"")</f>
        <v>Vyplnění důvodu uplatnění slevy</v>
      </c>
      <c r="F126" s="63" t="str">
        <f>_xlfn.IFNA(VLOOKUP(D126,MH!A$2:N$477,7,TRUE),"")</f>
        <v>nepropustná</v>
      </c>
      <c r="G126" s="63" t="s">
        <v>821</v>
      </c>
      <c r="H126" s="63" t="s">
        <v>931</v>
      </c>
    </row>
    <row r="127" spans="1:8" ht="22.5" hidden="1" x14ac:dyDescent="0.25">
      <c r="A127" s="115">
        <v>45828</v>
      </c>
      <c r="B127" s="63" t="s">
        <v>902</v>
      </c>
      <c r="C127" s="63" t="s">
        <v>363</v>
      </c>
      <c r="D127" s="63">
        <v>138</v>
      </c>
      <c r="E127" s="63" t="str">
        <f>_xlfn.IFNA(VLOOKUP(D127,MH!A$2:N$477,2,TRUE),"")</f>
        <v>Kratší rozsah pracovní/služební doby musí být vyplněn</v>
      </c>
      <c r="F127" s="63" t="str">
        <f>_xlfn.IFNA(VLOOKUP(D127,MH!A$2:N$477,7,TRUE),"")</f>
        <v>nepropustná</v>
      </c>
      <c r="G127" s="63" t="s">
        <v>821</v>
      </c>
      <c r="H127" s="63" t="s">
        <v>931</v>
      </c>
    </row>
    <row r="128" spans="1:8" ht="22.5" hidden="1" x14ac:dyDescent="0.25">
      <c r="A128" s="115">
        <v>45828</v>
      </c>
      <c r="B128" s="63" t="s">
        <v>902</v>
      </c>
      <c r="C128" s="63" t="s">
        <v>363</v>
      </c>
      <c r="D128" s="63">
        <v>164</v>
      </c>
      <c r="E128" s="63" t="str">
        <f>_xlfn.IFNA(VLOOKUP(D128,MH!A$2:N$477,2,TRUE),"")</f>
        <v>Kontrola na uplatnění slevy na pojistném zaměstnavatele v rámci splatnosti pojistného</v>
      </c>
      <c r="F128" s="63" t="str">
        <f>_xlfn.IFNA(VLOOKUP(D128,MH!A$2:N$477,7,TRUE),"")</f>
        <v>nepropustná</v>
      </c>
      <c r="G128" s="63" t="s">
        <v>821</v>
      </c>
      <c r="H128" s="63" t="s">
        <v>933</v>
      </c>
    </row>
    <row r="129" spans="1:8" ht="22.5" hidden="1" x14ac:dyDescent="0.25">
      <c r="A129" s="115">
        <v>45828</v>
      </c>
      <c r="B129" s="63" t="s">
        <v>902</v>
      </c>
      <c r="C129" s="63" t="s">
        <v>363</v>
      </c>
      <c r="D129" s="63">
        <v>168</v>
      </c>
      <c r="E129" s="63" t="str">
        <f>_xlfn.IFNA(VLOOKUP(D129,MH!A$2:N$477,2,TRUE),"")</f>
        <v>Pojistné za zaměstnance</v>
      </c>
      <c r="F129" s="63" t="str">
        <f>_xlfn.IFNA(VLOOKUP(D129,MH!A$2:N$477,7,TRUE),"")</f>
        <v>nepropustná</v>
      </c>
      <c r="G129" s="63" t="s">
        <v>821</v>
      </c>
      <c r="H129" s="63" t="s">
        <v>935</v>
      </c>
    </row>
    <row r="130" spans="1:8" ht="22.5" hidden="1" x14ac:dyDescent="0.25">
      <c r="A130" s="115">
        <v>45828</v>
      </c>
      <c r="B130" s="63" t="s">
        <v>902</v>
      </c>
      <c r="C130" s="63" t="s">
        <v>363</v>
      </c>
      <c r="D130" s="63">
        <v>170</v>
      </c>
      <c r="E130" s="63" t="str">
        <f>_xlfn.IFNA(VLOOKUP(D130,MH!A$2:N$477,2,TRUE),"")</f>
        <v>Úhrn slev na pojistném zaměstnanců</v>
      </c>
      <c r="F130" s="63" t="str">
        <f>_xlfn.IFNA(VLOOKUP(D130,MH!A$2:N$477,7,TRUE),"")</f>
        <v>nepropustná</v>
      </c>
      <c r="G130" s="63" t="s">
        <v>821</v>
      </c>
      <c r="H130" s="63" t="s">
        <v>935</v>
      </c>
    </row>
    <row r="131" spans="1:8" hidden="1" x14ac:dyDescent="0.25">
      <c r="A131" s="115">
        <v>45828</v>
      </c>
      <c r="B131" s="63" t="s">
        <v>902</v>
      </c>
      <c r="C131" s="63" t="s">
        <v>363</v>
      </c>
      <c r="D131" s="63">
        <v>202</v>
      </c>
      <c r="E131" s="63" t="s">
        <v>119</v>
      </c>
      <c r="F131" s="63" t="s">
        <v>33</v>
      </c>
      <c r="G131" s="63" t="s">
        <v>821</v>
      </c>
      <c r="H131" s="63" t="s">
        <v>931</v>
      </c>
    </row>
    <row r="132" spans="1:8" ht="33.75" hidden="1" x14ac:dyDescent="0.25">
      <c r="A132" s="115">
        <v>45828</v>
      </c>
      <c r="B132" s="63" t="s">
        <v>902</v>
      </c>
      <c r="C132" s="63" t="s">
        <v>363</v>
      </c>
      <c r="D132" s="63">
        <v>213</v>
      </c>
      <c r="E132" s="63" t="str">
        <f>_xlfn.IFNA(VLOOKUP(D132,MH!A$2:N$477,2,TRUE),"")</f>
        <v>Kontrola Úhrn vyměřovacích základů zaměstnanců, kteří mají nárok na slevu na pojistném zaměstnance</v>
      </c>
      <c r="F132" s="63" t="str">
        <f>_xlfn.IFNA(VLOOKUP(D132,MH!A$2:N$477,7,TRUE),"")</f>
        <v>propustná</v>
      </c>
      <c r="G132" s="63" t="s">
        <v>821</v>
      </c>
      <c r="H132" s="63" t="s">
        <v>936</v>
      </c>
    </row>
    <row r="133" spans="1:8" ht="33.75" hidden="1" x14ac:dyDescent="0.25">
      <c r="A133" s="115">
        <v>45828</v>
      </c>
      <c r="B133" s="63" t="s">
        <v>902</v>
      </c>
      <c r="C133" s="63" t="s">
        <v>937</v>
      </c>
      <c r="D133" s="63">
        <v>254</v>
      </c>
      <c r="E133" s="63" t="s">
        <v>938</v>
      </c>
      <c r="F133" s="63" t="s">
        <v>33</v>
      </c>
      <c r="G133" s="63" t="s">
        <v>824</v>
      </c>
      <c r="H133" s="63" t="s">
        <v>939</v>
      </c>
    </row>
    <row r="134" spans="1:8" hidden="1" x14ac:dyDescent="0.25">
      <c r="A134" s="115">
        <v>45833</v>
      </c>
      <c r="B134" s="63" t="s">
        <v>902</v>
      </c>
      <c r="C134" s="63" t="s">
        <v>363</v>
      </c>
      <c r="D134" s="63">
        <v>1</v>
      </c>
      <c r="E134" s="63" t="str">
        <f>_xlfn.IFNA(VLOOKUP(D134,MH!A$2:N$477,2,TRUE),"")</f>
        <v>Počet zaměstnanců se slevou</v>
      </c>
      <c r="F134" s="63" t="str">
        <f>_xlfn.IFNA(VLOOKUP(D134,MH!A$2:N$477,7,TRUE),"")</f>
        <v>propustná</v>
      </c>
      <c r="G134" s="63" t="s">
        <v>821</v>
      </c>
      <c r="H134" s="63" t="s">
        <v>940</v>
      </c>
    </row>
    <row r="135" spans="1:8" hidden="1" x14ac:dyDescent="0.25">
      <c r="A135" s="115">
        <v>45833</v>
      </c>
      <c r="B135" s="63" t="s">
        <v>902</v>
      </c>
      <c r="C135" s="63" t="s">
        <v>363</v>
      </c>
      <c r="D135" s="63">
        <v>2</v>
      </c>
      <c r="E135" s="63" t="str">
        <f>_xlfn.IFNA(VLOOKUP(D135,MH!A$2:N$477,2,TRUE),"")</f>
        <v>Počet zaměstnanců se slevou</v>
      </c>
      <c r="F135" s="63" t="str">
        <f>_xlfn.IFNA(VLOOKUP(D135,MH!A$2:N$477,7,TRUE),"")</f>
        <v>propustná</v>
      </c>
      <c r="G135" s="63" t="s">
        <v>821</v>
      </c>
      <c r="H135" s="63" t="s">
        <v>940</v>
      </c>
    </row>
    <row r="136" spans="1:8" hidden="1" x14ac:dyDescent="0.25">
      <c r="A136" s="115">
        <v>45833</v>
      </c>
      <c r="B136" s="63" t="s">
        <v>902</v>
      </c>
      <c r="C136" s="63" t="s">
        <v>363</v>
      </c>
      <c r="D136" s="63">
        <v>3</v>
      </c>
      <c r="E136" s="63" t="str">
        <f>_xlfn.IFNA(VLOOKUP(D136,MH!A$2:N$477,2,TRUE),"")</f>
        <v>Sleva na pojistném</v>
      </c>
      <c r="F136" s="63" t="str">
        <f>_xlfn.IFNA(VLOOKUP(D136,MH!A$2:N$477,7,TRUE),"")</f>
        <v>nepropustná</v>
      </c>
      <c r="G136" s="63" t="s">
        <v>821</v>
      </c>
      <c r="H136" s="63" t="s">
        <v>940</v>
      </c>
    </row>
    <row r="137" spans="1:8" ht="22.5" hidden="1" x14ac:dyDescent="0.25">
      <c r="A137" s="115">
        <v>45833</v>
      </c>
      <c r="B137" s="63" t="s">
        <v>902</v>
      </c>
      <c r="C137" s="63" t="s">
        <v>363</v>
      </c>
      <c r="D137" s="63">
        <v>42</v>
      </c>
      <c r="E137" s="63" t="str">
        <f>_xlfn.IFNA(VLOOKUP(D137,MH!A$2:N$477,2,TRUE),"")</f>
        <v>Kontrola atributů v rámci slev na pojistném jsou vázany k druhu činnosti v rozsahu 1 až 9</v>
      </c>
      <c r="F137" s="63" t="str">
        <f>_xlfn.IFNA(VLOOKUP(D137,MH!A$2:N$477,7,TRUE),"")</f>
        <v>nepropustná</v>
      </c>
      <c r="G137" s="63" t="s">
        <v>821</v>
      </c>
      <c r="H137" s="63" t="s">
        <v>940</v>
      </c>
    </row>
    <row r="138" spans="1:8" ht="22.5" hidden="1" x14ac:dyDescent="0.25">
      <c r="A138" s="115">
        <v>45833</v>
      </c>
      <c r="B138" s="63" t="s">
        <v>902</v>
      </c>
      <c r="C138" s="63" t="s">
        <v>363</v>
      </c>
      <c r="D138" s="63">
        <v>42</v>
      </c>
      <c r="E138" s="63" t="str">
        <f>_xlfn.IFNA(VLOOKUP(D138,MH!A$2:N$477,2,TRUE),"")</f>
        <v>Kontrola atributů v rámci slev na pojistném jsou vázany k druhu činnosti v rozsahu 1 až 9</v>
      </c>
      <c r="F138" s="63" t="str">
        <f>_xlfn.IFNA(VLOOKUP(D138,MH!A$2:N$477,7,TRUE),"")</f>
        <v>nepropustná</v>
      </c>
      <c r="G138" s="63" t="s">
        <v>821</v>
      </c>
      <c r="H138" s="63" t="s">
        <v>941</v>
      </c>
    </row>
    <row r="139" spans="1:8" hidden="1" x14ac:dyDescent="0.25">
      <c r="A139" s="115">
        <v>45833</v>
      </c>
      <c r="B139" s="63" t="s">
        <v>902</v>
      </c>
      <c r="C139" s="63" t="s">
        <v>363</v>
      </c>
      <c r="D139" s="63">
        <v>45</v>
      </c>
      <c r="E139" s="63" t="str">
        <f>_xlfn.IFNA(VLOOKUP(D139,MH!A$2:N$477,2,TRUE),"")</f>
        <v>Rozsah kratší pracovní/služební doby</v>
      </c>
      <c r="F139" s="63" t="str">
        <f>_xlfn.IFNA(VLOOKUP(D139,MH!A$2:N$477,7,TRUE),"")</f>
        <v>nepropustná</v>
      </c>
      <c r="G139" s="63" t="s">
        <v>821</v>
      </c>
      <c r="H139" s="63" t="s">
        <v>940</v>
      </c>
    </row>
    <row r="140" spans="1:8" hidden="1" x14ac:dyDescent="0.25">
      <c r="A140" s="115">
        <v>45833</v>
      </c>
      <c r="B140" s="63" t="s">
        <v>902</v>
      </c>
      <c r="C140" s="63" t="s">
        <v>363</v>
      </c>
      <c r="D140" s="63">
        <v>118</v>
      </c>
      <c r="E140" s="63" t="str">
        <f>_xlfn.IFNA(VLOOKUP(D140,MH!A$2:N$477,2,TRUE),"")</f>
        <v>Pojistné za zaměstnance</v>
      </c>
      <c r="F140" s="63" t="str">
        <f>_xlfn.IFNA(VLOOKUP(D140,MH!A$2:N$477,7,TRUE),"")</f>
        <v>nepropustná</v>
      </c>
      <c r="G140" s="63" t="s">
        <v>821</v>
      </c>
      <c r="H140" s="63" t="s">
        <v>940</v>
      </c>
    </row>
    <row r="141" spans="1:8" hidden="1" x14ac:dyDescent="0.25">
      <c r="A141" s="115">
        <v>45833</v>
      </c>
      <c r="B141" s="63" t="s">
        <v>902</v>
      </c>
      <c r="C141" s="63" t="s">
        <v>363</v>
      </c>
      <c r="D141" s="63">
        <v>137</v>
      </c>
      <c r="E141" s="63" t="str">
        <f>_xlfn.IFNA(VLOOKUP(D141,MH!A$2:N$477,2,TRUE),"")</f>
        <v>Vyplnění důvodu uplatnění slevy</v>
      </c>
      <c r="F141" s="63" t="str">
        <f>_xlfn.IFNA(VLOOKUP(D141,MH!A$2:N$477,7,TRUE),"")</f>
        <v>nepropustná</v>
      </c>
      <c r="G141" s="63" t="s">
        <v>821</v>
      </c>
      <c r="H141" s="63" t="s">
        <v>940</v>
      </c>
    </row>
    <row r="142" spans="1:8" ht="22.5" hidden="1" x14ac:dyDescent="0.25">
      <c r="A142" s="115">
        <v>45833</v>
      </c>
      <c r="B142" s="63" t="s">
        <v>902</v>
      </c>
      <c r="C142" s="63" t="s">
        <v>363</v>
      </c>
      <c r="D142" s="63">
        <v>138</v>
      </c>
      <c r="E142" s="63" t="str">
        <f>_xlfn.IFNA(VLOOKUP(D142,MH!A$2:N$477,2,TRUE),"")</f>
        <v>Kratší rozsah pracovní/služební doby musí být vyplněn</v>
      </c>
      <c r="F142" s="63" t="str">
        <f>_xlfn.IFNA(VLOOKUP(D142,MH!A$2:N$477,7,TRUE),"")</f>
        <v>nepropustná</v>
      </c>
      <c r="G142" s="63" t="s">
        <v>821</v>
      </c>
      <c r="H142" s="63" t="s">
        <v>940</v>
      </c>
    </row>
    <row r="143" spans="1:8" ht="22.5" hidden="1" x14ac:dyDescent="0.25">
      <c r="A143" s="115">
        <v>45833</v>
      </c>
      <c r="B143" s="63" t="s">
        <v>902</v>
      </c>
      <c r="C143" s="63" t="s">
        <v>363</v>
      </c>
      <c r="D143" s="63">
        <v>164</v>
      </c>
      <c r="E143" s="63" t="str">
        <f>_xlfn.IFNA(VLOOKUP(D143,MH!A$2:N$477,2,TRUE),"")</f>
        <v>Kontrola na uplatnění slevy na pojistném zaměstnavatele v rámci splatnosti pojistného</v>
      </c>
      <c r="F143" s="63" t="str">
        <f>_xlfn.IFNA(VLOOKUP(D143,MH!A$2:N$477,7,TRUE),"")</f>
        <v>nepropustná</v>
      </c>
      <c r="G143" s="63" t="s">
        <v>821</v>
      </c>
      <c r="H143" s="63" t="s">
        <v>940</v>
      </c>
    </row>
    <row r="144" spans="1:8" hidden="1" x14ac:dyDescent="0.25">
      <c r="A144" s="115">
        <v>45833</v>
      </c>
      <c r="B144" s="63" t="s">
        <v>902</v>
      </c>
      <c r="C144" s="63" t="s">
        <v>363</v>
      </c>
      <c r="D144" s="63">
        <v>168</v>
      </c>
      <c r="E144" s="63" t="str">
        <f>_xlfn.IFNA(VLOOKUP(D144,MH!A$2:N$477,2,TRUE),"")</f>
        <v>Pojistné za zaměstnance</v>
      </c>
      <c r="F144" s="63" t="str">
        <f>_xlfn.IFNA(VLOOKUP(D144,MH!A$2:N$477,7,TRUE),"")</f>
        <v>nepropustná</v>
      </c>
      <c r="G144" s="63" t="s">
        <v>821</v>
      </c>
      <c r="H144" s="63" t="s">
        <v>942</v>
      </c>
    </row>
    <row r="145" spans="1:8" hidden="1" x14ac:dyDescent="0.25">
      <c r="A145" s="115">
        <v>45833</v>
      </c>
      <c r="B145" s="63" t="s">
        <v>902</v>
      </c>
      <c r="C145" s="63" t="s">
        <v>363</v>
      </c>
      <c r="D145" s="63">
        <v>170</v>
      </c>
      <c r="E145" s="63" t="str">
        <f>_xlfn.IFNA(VLOOKUP(D145,MH!A$2:N$477,2,TRUE),"")</f>
        <v>Úhrn slev na pojistném zaměstnanců</v>
      </c>
      <c r="F145" s="63" t="str">
        <f>_xlfn.IFNA(VLOOKUP(D145,MH!A$2:N$477,7,TRUE),"")</f>
        <v>nepropustná</v>
      </c>
      <c r="G145" s="63" t="s">
        <v>821</v>
      </c>
      <c r="H145" s="63" t="s">
        <v>942</v>
      </c>
    </row>
    <row r="146" spans="1:8" hidden="1" x14ac:dyDescent="0.25">
      <c r="A146" s="115">
        <v>45833</v>
      </c>
      <c r="B146" s="63" t="s">
        <v>902</v>
      </c>
      <c r="C146" s="63" t="s">
        <v>363</v>
      </c>
      <c r="D146" s="63">
        <v>202</v>
      </c>
      <c r="E146" s="63" t="s">
        <v>119</v>
      </c>
      <c r="F146" s="63" t="s">
        <v>33</v>
      </c>
      <c r="G146" s="63" t="s">
        <v>821</v>
      </c>
      <c r="H146" s="63" t="s">
        <v>942</v>
      </c>
    </row>
    <row r="147" spans="1:8" ht="22.5" hidden="1" x14ac:dyDescent="0.25">
      <c r="A147" s="115">
        <v>45834</v>
      </c>
      <c r="B147" s="63" t="s">
        <v>902</v>
      </c>
      <c r="C147" s="63" t="s">
        <v>363</v>
      </c>
      <c r="D147" s="63">
        <v>106</v>
      </c>
      <c r="E147" s="63" t="s">
        <v>884</v>
      </c>
      <c r="F147" s="63" t="s">
        <v>33</v>
      </c>
      <c r="G147" s="63" t="s">
        <v>824</v>
      </c>
      <c r="H147" s="63" t="s">
        <v>943</v>
      </c>
    </row>
    <row r="148" spans="1:8" ht="22.5" hidden="1" x14ac:dyDescent="0.25">
      <c r="A148" s="115">
        <v>45834</v>
      </c>
      <c r="B148" s="63" t="s">
        <v>902</v>
      </c>
      <c r="C148" s="63" t="s">
        <v>363</v>
      </c>
      <c r="D148" s="63">
        <v>231</v>
      </c>
      <c r="E148" s="63" t="s">
        <v>845</v>
      </c>
      <c r="F148" s="63" t="s">
        <v>23</v>
      </c>
      <c r="G148" s="63" t="s">
        <v>824</v>
      </c>
      <c r="H148" s="63" t="s">
        <v>944</v>
      </c>
    </row>
    <row r="149" spans="1:8" hidden="1" x14ac:dyDescent="0.25">
      <c r="A149" s="115">
        <v>45834</v>
      </c>
      <c r="B149" s="63" t="s">
        <v>902</v>
      </c>
      <c r="C149" s="63" t="s">
        <v>363</v>
      </c>
      <c r="G149" s="63" t="s">
        <v>821</v>
      </c>
      <c r="H149" s="63" t="s">
        <v>945</v>
      </c>
    </row>
    <row r="150" spans="1:8" ht="22.5" hidden="1" x14ac:dyDescent="0.25">
      <c r="A150" s="115">
        <v>45835</v>
      </c>
      <c r="B150" s="63" t="s">
        <v>902</v>
      </c>
      <c r="C150" s="63" t="s">
        <v>363</v>
      </c>
      <c r="D150" s="63">
        <v>133</v>
      </c>
      <c r="E150" s="63" t="s">
        <v>315</v>
      </c>
      <c r="F150" s="63" t="s">
        <v>33</v>
      </c>
      <c r="G150" s="63" t="s">
        <v>821</v>
      </c>
      <c r="H150" s="63" t="s">
        <v>946</v>
      </c>
    </row>
    <row r="151" spans="1:8" ht="22.5" hidden="1" x14ac:dyDescent="0.25">
      <c r="A151" s="115">
        <v>45835</v>
      </c>
      <c r="B151" s="63" t="s">
        <v>902</v>
      </c>
      <c r="C151" s="63" t="s">
        <v>363</v>
      </c>
      <c r="D151" s="63">
        <v>133</v>
      </c>
      <c r="E151" s="63" t="s">
        <v>315</v>
      </c>
      <c r="F151" s="63" t="s">
        <v>33</v>
      </c>
      <c r="G151" s="63" t="s">
        <v>821</v>
      </c>
      <c r="H151" s="63" t="s">
        <v>947</v>
      </c>
    </row>
    <row r="152" spans="1:8" hidden="1" x14ac:dyDescent="0.25">
      <c r="A152" s="115">
        <v>45835</v>
      </c>
      <c r="B152" s="63" t="s">
        <v>902</v>
      </c>
      <c r="C152" s="63" t="s">
        <v>363</v>
      </c>
      <c r="D152" s="63">
        <v>137</v>
      </c>
      <c r="E152" s="63" t="s">
        <v>119</v>
      </c>
      <c r="F152" s="63" t="s">
        <v>33</v>
      </c>
      <c r="G152" s="63" t="s">
        <v>821</v>
      </c>
      <c r="H152" s="63" t="s">
        <v>948</v>
      </c>
    </row>
    <row r="153" spans="1:8" hidden="1" x14ac:dyDescent="0.25">
      <c r="A153" s="115">
        <v>45835</v>
      </c>
      <c r="B153" s="63" t="s">
        <v>902</v>
      </c>
      <c r="C153" s="63" t="s">
        <v>363</v>
      </c>
      <c r="D153" s="63">
        <v>138</v>
      </c>
      <c r="E153" s="63" t="s">
        <v>119</v>
      </c>
      <c r="F153" s="63" t="s">
        <v>33</v>
      </c>
      <c r="G153" s="63" t="s">
        <v>821</v>
      </c>
      <c r="H153" s="63" t="s">
        <v>948</v>
      </c>
    </row>
    <row r="154" spans="1:8" ht="33.75" hidden="1" x14ac:dyDescent="0.25">
      <c r="A154" s="115">
        <v>45835</v>
      </c>
      <c r="B154" s="63" t="s">
        <v>902</v>
      </c>
      <c r="C154" s="63" t="s">
        <v>363</v>
      </c>
      <c r="D154" s="63">
        <v>162</v>
      </c>
      <c r="E154" s="63" t="s">
        <v>949</v>
      </c>
      <c r="F154" s="63" t="s">
        <v>33</v>
      </c>
      <c r="G154" s="63" t="s">
        <v>821</v>
      </c>
      <c r="H154" s="63" t="s">
        <v>950</v>
      </c>
    </row>
    <row r="155" spans="1:8" hidden="1" x14ac:dyDescent="0.25">
      <c r="A155" s="115">
        <v>45835</v>
      </c>
      <c r="B155" s="63" t="s">
        <v>902</v>
      </c>
      <c r="C155" s="63" t="s">
        <v>363</v>
      </c>
      <c r="D155" s="63">
        <v>164</v>
      </c>
      <c r="E155" s="63" t="s">
        <v>119</v>
      </c>
      <c r="F155" s="63" t="s">
        <v>33</v>
      </c>
      <c r="G155" s="63" t="s">
        <v>821</v>
      </c>
      <c r="H155" s="63" t="s">
        <v>948</v>
      </c>
    </row>
    <row r="156" spans="1:8" hidden="1" x14ac:dyDescent="0.25">
      <c r="A156" s="115">
        <v>45835</v>
      </c>
      <c r="B156" s="63" t="s">
        <v>902</v>
      </c>
      <c r="C156" s="63" t="s">
        <v>363</v>
      </c>
      <c r="D156" s="63">
        <v>202</v>
      </c>
      <c r="E156" s="63" t="s">
        <v>119</v>
      </c>
      <c r="F156" s="63" t="s">
        <v>33</v>
      </c>
      <c r="G156" s="63" t="s">
        <v>824</v>
      </c>
      <c r="H156" s="63" t="s">
        <v>951</v>
      </c>
    </row>
    <row r="157" spans="1:8" ht="22.5" hidden="1" x14ac:dyDescent="0.25">
      <c r="A157" s="115">
        <v>45839</v>
      </c>
      <c r="B157" s="63" t="s">
        <v>902</v>
      </c>
      <c r="C157" s="63" t="s">
        <v>363</v>
      </c>
      <c r="D157" s="63">
        <v>50</v>
      </c>
      <c r="E157" s="63" t="s">
        <v>952</v>
      </c>
      <c r="F157" s="63" t="s">
        <v>33</v>
      </c>
      <c r="G157" s="63" t="s">
        <v>821</v>
      </c>
      <c r="H157" s="63" t="s">
        <v>953</v>
      </c>
    </row>
    <row r="158" spans="1:8" ht="22.5" hidden="1" x14ac:dyDescent="0.25">
      <c r="A158" s="115">
        <v>45839</v>
      </c>
      <c r="B158" s="63" t="s">
        <v>902</v>
      </c>
      <c r="C158" s="63" t="s">
        <v>363</v>
      </c>
      <c r="D158" s="63">
        <v>79</v>
      </c>
      <c r="E158" s="63" t="s">
        <v>182</v>
      </c>
      <c r="F158" s="63" t="s">
        <v>33</v>
      </c>
      <c r="G158" s="63" t="s">
        <v>821</v>
      </c>
      <c r="H158" s="63" t="s">
        <v>954</v>
      </c>
    </row>
    <row r="159" spans="1:8" hidden="1" x14ac:dyDescent="0.25">
      <c r="A159" s="115">
        <v>45839</v>
      </c>
      <c r="B159" s="63" t="s">
        <v>902</v>
      </c>
      <c r="C159" s="63" t="s">
        <v>363</v>
      </c>
      <c r="D159" s="63">
        <v>103</v>
      </c>
      <c r="E159" s="63" t="s">
        <v>112</v>
      </c>
      <c r="F159" s="63" t="s">
        <v>33</v>
      </c>
      <c r="G159" s="63" t="s">
        <v>821</v>
      </c>
      <c r="H159" s="63" t="s">
        <v>955</v>
      </c>
    </row>
    <row r="160" spans="1:8" ht="22.5" hidden="1" x14ac:dyDescent="0.25">
      <c r="A160" s="115">
        <v>45841</v>
      </c>
      <c r="B160" s="63" t="s">
        <v>902</v>
      </c>
      <c r="C160" s="63" t="s">
        <v>363</v>
      </c>
      <c r="D160" s="63">
        <v>16</v>
      </c>
      <c r="G160" s="63" t="s">
        <v>956</v>
      </c>
      <c r="H160" s="63" t="s">
        <v>957</v>
      </c>
    </row>
    <row r="161" spans="1:8" ht="22.5" hidden="1" x14ac:dyDescent="0.25">
      <c r="A161" s="115">
        <v>45841</v>
      </c>
      <c r="B161" s="63" t="s">
        <v>902</v>
      </c>
      <c r="C161" s="63" t="s">
        <v>363</v>
      </c>
      <c r="D161" s="63">
        <v>17</v>
      </c>
      <c r="G161" s="63" t="s">
        <v>956</v>
      </c>
      <c r="H161" s="63" t="s">
        <v>958</v>
      </c>
    </row>
    <row r="162" spans="1:8" ht="22.5" hidden="1" x14ac:dyDescent="0.25">
      <c r="A162" s="115">
        <v>45841</v>
      </c>
      <c r="B162" s="63" t="s">
        <v>902</v>
      </c>
      <c r="C162" s="63" t="s">
        <v>363</v>
      </c>
      <c r="D162" s="63">
        <v>119</v>
      </c>
      <c r="G162" s="63" t="s">
        <v>956</v>
      </c>
      <c r="H162" s="63" t="s">
        <v>958</v>
      </c>
    </row>
    <row r="163" spans="1:8" ht="22.5" hidden="1" x14ac:dyDescent="0.25">
      <c r="A163" s="115">
        <v>45842</v>
      </c>
      <c r="B163" s="63" t="s">
        <v>902</v>
      </c>
      <c r="C163" s="63" t="s">
        <v>959</v>
      </c>
      <c r="D163" s="63">
        <v>30</v>
      </c>
      <c r="E163" s="63" t="s">
        <v>91</v>
      </c>
      <c r="F163" s="63" t="s">
        <v>33</v>
      </c>
      <c r="G163" s="63" t="s">
        <v>821</v>
      </c>
      <c r="H163" s="63" t="s">
        <v>960</v>
      </c>
    </row>
    <row r="164" spans="1:8" ht="33.75" hidden="1" x14ac:dyDescent="0.25">
      <c r="A164" s="115">
        <v>45842</v>
      </c>
      <c r="B164" s="63" t="s">
        <v>902</v>
      </c>
      <c r="C164" s="63" t="s">
        <v>919</v>
      </c>
      <c r="D164" s="63">
        <v>58</v>
      </c>
      <c r="E164" s="63" t="s">
        <v>140</v>
      </c>
      <c r="F164" s="63" t="s">
        <v>33</v>
      </c>
      <c r="G164" s="63" t="s">
        <v>821</v>
      </c>
      <c r="H164" s="63" t="s">
        <v>961</v>
      </c>
    </row>
    <row r="165" spans="1:8" ht="45" hidden="1" x14ac:dyDescent="0.25">
      <c r="A165" s="115">
        <v>45842</v>
      </c>
      <c r="B165" s="63" t="s">
        <v>902</v>
      </c>
      <c r="C165" s="63" t="s">
        <v>962</v>
      </c>
      <c r="D165" s="63">
        <v>94</v>
      </c>
      <c r="E165" s="63" t="s">
        <v>211</v>
      </c>
      <c r="F165" s="63" t="s">
        <v>33</v>
      </c>
      <c r="G165" s="63" t="s">
        <v>821</v>
      </c>
      <c r="H165" s="63" t="s">
        <v>963</v>
      </c>
    </row>
    <row r="166" spans="1:8" ht="33.75" hidden="1" x14ac:dyDescent="0.25">
      <c r="A166" s="115">
        <v>45842</v>
      </c>
      <c r="B166" s="63" t="s">
        <v>902</v>
      </c>
      <c r="C166" s="63" t="s">
        <v>964</v>
      </c>
      <c r="D166" s="63">
        <v>95</v>
      </c>
      <c r="E166" s="63" t="s">
        <v>214</v>
      </c>
      <c r="F166" s="63" t="s">
        <v>33</v>
      </c>
      <c r="G166" s="63" t="s">
        <v>821</v>
      </c>
      <c r="H166" s="63" t="s">
        <v>965</v>
      </c>
    </row>
    <row r="167" spans="1:8" ht="33.75" hidden="1" x14ac:dyDescent="0.25">
      <c r="A167" s="115">
        <v>45842</v>
      </c>
      <c r="B167" s="63" t="s">
        <v>902</v>
      </c>
      <c r="C167" s="63" t="s">
        <v>919</v>
      </c>
      <c r="D167" s="63">
        <v>134</v>
      </c>
      <c r="E167" s="63" t="s">
        <v>321</v>
      </c>
      <c r="F167" s="63" t="s">
        <v>33</v>
      </c>
      <c r="G167" s="63" t="s">
        <v>821</v>
      </c>
      <c r="H167" s="63" t="s">
        <v>961</v>
      </c>
    </row>
    <row r="168" spans="1:8" ht="33.75" hidden="1" x14ac:dyDescent="0.25">
      <c r="A168" s="115">
        <v>45842</v>
      </c>
      <c r="B168" s="63" t="s">
        <v>902</v>
      </c>
      <c r="C168" s="63" t="s">
        <v>964</v>
      </c>
      <c r="D168" s="63">
        <v>144</v>
      </c>
      <c r="E168" s="63" t="s">
        <v>352</v>
      </c>
      <c r="F168" s="63" t="s">
        <v>33</v>
      </c>
      <c r="G168" s="63" t="s">
        <v>821</v>
      </c>
      <c r="H168" s="63" t="s">
        <v>965</v>
      </c>
    </row>
    <row r="169" spans="1:8" ht="33.75" hidden="1" x14ac:dyDescent="0.25">
      <c r="A169" s="115">
        <v>45842</v>
      </c>
      <c r="B169" s="63" t="s">
        <v>902</v>
      </c>
      <c r="C169" s="63" t="s">
        <v>966</v>
      </c>
      <c r="D169" s="63">
        <v>248</v>
      </c>
      <c r="E169" s="63" t="s">
        <v>552</v>
      </c>
      <c r="F169" s="63" t="s">
        <v>33</v>
      </c>
      <c r="G169" s="63" t="s">
        <v>821</v>
      </c>
      <c r="H169" s="63" t="s">
        <v>967</v>
      </c>
    </row>
    <row r="170" spans="1:8" ht="33.75" hidden="1" x14ac:dyDescent="0.25">
      <c r="A170" s="115">
        <v>45842</v>
      </c>
      <c r="B170" s="63" t="s">
        <v>902</v>
      </c>
      <c r="C170" s="63" t="s">
        <v>968</v>
      </c>
      <c r="D170" s="63">
        <v>248</v>
      </c>
      <c r="E170" s="63" t="s">
        <v>552</v>
      </c>
      <c r="F170" s="63" t="s">
        <v>33</v>
      </c>
      <c r="G170" s="63" t="s">
        <v>821</v>
      </c>
      <c r="H170" s="63" t="s">
        <v>969</v>
      </c>
    </row>
    <row r="171" spans="1:8" ht="33.75" hidden="1" x14ac:dyDescent="0.25">
      <c r="A171" s="115">
        <v>45842</v>
      </c>
      <c r="B171" s="63" t="s">
        <v>902</v>
      </c>
      <c r="C171" s="63" t="s">
        <v>970</v>
      </c>
      <c r="D171" s="63">
        <v>248</v>
      </c>
      <c r="E171" s="63" t="s">
        <v>552</v>
      </c>
      <c r="F171" s="63" t="s">
        <v>33</v>
      </c>
      <c r="G171" s="63" t="s">
        <v>821</v>
      </c>
      <c r="H171" s="63" t="s">
        <v>971</v>
      </c>
    </row>
    <row r="172" spans="1:8" hidden="1" x14ac:dyDescent="0.25">
      <c r="A172" s="115">
        <v>45845</v>
      </c>
      <c r="B172" s="63" t="s">
        <v>902</v>
      </c>
      <c r="C172" s="63" t="s">
        <v>363</v>
      </c>
      <c r="D172" s="63">
        <v>50</v>
      </c>
      <c r="E172" s="63" t="s">
        <v>128</v>
      </c>
      <c r="F172" s="63" t="s">
        <v>33</v>
      </c>
      <c r="G172" s="63" t="s">
        <v>821</v>
      </c>
      <c r="H172" s="63" t="s">
        <v>972</v>
      </c>
    </row>
    <row r="173" spans="1:8" ht="22.5" hidden="1" x14ac:dyDescent="0.25">
      <c r="A173" s="115">
        <v>45845</v>
      </c>
      <c r="B173" s="63" t="s">
        <v>902</v>
      </c>
      <c r="C173" s="63" t="s">
        <v>973</v>
      </c>
      <c r="D173" s="63">
        <v>110</v>
      </c>
      <c r="E173" s="63" t="s">
        <v>244</v>
      </c>
      <c r="F173" s="63" t="s">
        <v>33</v>
      </c>
      <c r="G173" s="63" t="s">
        <v>821</v>
      </c>
      <c r="H173" s="63" t="s">
        <v>974</v>
      </c>
    </row>
    <row r="174" spans="1:8" ht="22.5" hidden="1" x14ac:dyDescent="0.25">
      <c r="A174" s="115">
        <v>45845</v>
      </c>
      <c r="B174" s="63" t="s">
        <v>902</v>
      </c>
      <c r="C174" s="63" t="s">
        <v>363</v>
      </c>
      <c r="D174" s="63">
        <v>133</v>
      </c>
      <c r="E174" s="63" t="s">
        <v>315</v>
      </c>
      <c r="F174" s="63" t="s">
        <v>33</v>
      </c>
      <c r="G174" s="63" t="s">
        <v>821</v>
      </c>
      <c r="H174" s="63" t="s">
        <v>975</v>
      </c>
    </row>
    <row r="175" spans="1:8" ht="22.5" hidden="1" x14ac:dyDescent="0.25">
      <c r="A175" s="115">
        <v>45852</v>
      </c>
      <c r="B175" s="63" t="s">
        <v>902</v>
      </c>
      <c r="C175" s="63" t="s">
        <v>973</v>
      </c>
      <c r="D175" s="63">
        <v>229</v>
      </c>
      <c r="E175" s="63" t="s">
        <v>502</v>
      </c>
      <c r="F175" s="63" t="s">
        <v>33</v>
      </c>
      <c r="G175" s="63" t="s">
        <v>821</v>
      </c>
      <c r="H175" s="63" t="s">
        <v>976</v>
      </c>
    </row>
    <row r="176" spans="1:8" ht="22.5" hidden="1" x14ac:dyDescent="0.25">
      <c r="A176" s="115">
        <v>45852</v>
      </c>
      <c r="B176" s="63" t="s">
        <v>902</v>
      </c>
      <c r="C176" s="63" t="s">
        <v>973</v>
      </c>
      <c r="D176" s="63">
        <v>230</v>
      </c>
      <c r="E176" s="63" t="s">
        <v>505</v>
      </c>
      <c r="F176" s="63" t="s">
        <v>33</v>
      </c>
      <c r="G176" s="63" t="s">
        <v>821</v>
      </c>
      <c r="H176" s="63" t="s">
        <v>976</v>
      </c>
    </row>
    <row r="177" spans="1:8" ht="22.5" hidden="1" x14ac:dyDescent="0.25">
      <c r="A177" s="115">
        <v>45853</v>
      </c>
      <c r="B177" s="63" t="s">
        <v>902</v>
      </c>
      <c r="C177" s="63" t="s">
        <v>363</v>
      </c>
      <c r="D177" s="63">
        <v>261</v>
      </c>
      <c r="E177" s="63" t="s">
        <v>577</v>
      </c>
      <c r="F177" s="63" t="s">
        <v>33</v>
      </c>
      <c r="G177" s="63" t="s">
        <v>821</v>
      </c>
      <c r="H177" s="63" t="s">
        <v>977</v>
      </c>
    </row>
    <row r="178" spans="1:8" hidden="1" x14ac:dyDescent="0.25">
      <c r="A178" s="115">
        <v>45853</v>
      </c>
      <c r="B178" s="63" t="s">
        <v>902</v>
      </c>
      <c r="C178" s="63" t="s">
        <v>363</v>
      </c>
      <c r="D178" s="63">
        <v>262</v>
      </c>
      <c r="E178" s="63" t="s">
        <v>583</v>
      </c>
      <c r="F178" s="63" t="s">
        <v>33</v>
      </c>
      <c r="G178" s="63" t="s">
        <v>821</v>
      </c>
      <c r="H178" s="63" t="s">
        <v>977</v>
      </c>
    </row>
    <row r="179" spans="1:8" hidden="1" x14ac:dyDescent="0.25">
      <c r="A179" s="115">
        <v>45853</v>
      </c>
      <c r="B179" s="63" t="s">
        <v>902</v>
      </c>
      <c r="C179" s="63" t="s">
        <v>363</v>
      </c>
      <c r="D179" s="63">
        <v>263</v>
      </c>
      <c r="E179" s="63" t="s">
        <v>587</v>
      </c>
      <c r="F179" s="63" t="s">
        <v>33</v>
      </c>
      <c r="G179" s="63" t="s">
        <v>821</v>
      </c>
      <c r="H179" s="63" t="s">
        <v>977</v>
      </c>
    </row>
    <row r="180" spans="1:8" ht="22.5" hidden="1" x14ac:dyDescent="0.25">
      <c r="A180" s="115">
        <v>45853</v>
      </c>
      <c r="B180" s="63" t="s">
        <v>902</v>
      </c>
      <c r="C180" s="63" t="s">
        <v>363</v>
      </c>
      <c r="D180" s="63">
        <v>264</v>
      </c>
      <c r="E180" s="63" t="s">
        <v>591</v>
      </c>
      <c r="F180" s="63" t="s">
        <v>33</v>
      </c>
      <c r="G180" s="63" t="s">
        <v>821</v>
      </c>
      <c r="H180" s="63" t="s">
        <v>977</v>
      </c>
    </row>
    <row r="181" spans="1:8" ht="56.25" hidden="1" x14ac:dyDescent="0.25">
      <c r="A181" s="115">
        <v>45856</v>
      </c>
      <c r="B181" s="63" t="s">
        <v>902</v>
      </c>
      <c r="C181" s="63" t="s">
        <v>978</v>
      </c>
      <c r="D181" s="63">
        <v>242</v>
      </c>
      <c r="E181" s="83" t="s">
        <v>537</v>
      </c>
      <c r="F181" s="63" t="s">
        <v>33</v>
      </c>
      <c r="G181" s="63" t="s">
        <v>821</v>
      </c>
      <c r="H181" s="63" t="s">
        <v>979</v>
      </c>
    </row>
    <row r="182" spans="1:8" ht="56.25" hidden="1" x14ac:dyDescent="0.25">
      <c r="A182" s="115">
        <v>45856</v>
      </c>
      <c r="B182" s="63" t="s">
        <v>902</v>
      </c>
      <c r="C182" s="63" t="s">
        <v>363</v>
      </c>
      <c r="D182" s="63">
        <v>244</v>
      </c>
      <c r="E182" s="63" t="s">
        <v>980</v>
      </c>
      <c r="F182" s="63" t="s">
        <v>23</v>
      </c>
      <c r="G182" s="63" t="s">
        <v>821</v>
      </c>
      <c r="H182" s="63" t="s">
        <v>979</v>
      </c>
    </row>
    <row r="183" spans="1:8" ht="22.5" hidden="1" x14ac:dyDescent="0.25">
      <c r="A183" s="115">
        <v>45861</v>
      </c>
      <c r="B183" s="63" t="s">
        <v>902</v>
      </c>
      <c r="C183" s="63" t="s">
        <v>363</v>
      </c>
      <c r="D183" s="63">
        <v>2</v>
      </c>
      <c r="E183" s="63" t="s">
        <v>981</v>
      </c>
      <c r="F183" s="63" t="s">
        <v>23</v>
      </c>
      <c r="G183" s="63" t="s">
        <v>824</v>
      </c>
      <c r="H183" s="63" t="s">
        <v>982</v>
      </c>
    </row>
    <row r="184" spans="1:8" ht="45" hidden="1" x14ac:dyDescent="0.25">
      <c r="A184" s="115">
        <v>45866</v>
      </c>
      <c r="B184" s="63" t="s">
        <v>902</v>
      </c>
      <c r="C184" s="63" t="s">
        <v>983</v>
      </c>
      <c r="D184" s="63">
        <v>121</v>
      </c>
      <c r="E184" s="63" t="s">
        <v>984</v>
      </c>
      <c r="F184" s="63" t="s">
        <v>33</v>
      </c>
      <c r="G184" s="63" t="s">
        <v>821</v>
      </c>
      <c r="H184" s="63" t="s">
        <v>985</v>
      </c>
    </row>
    <row r="185" spans="1:8" ht="22.5" hidden="1" x14ac:dyDescent="0.25">
      <c r="A185" s="115">
        <v>45866</v>
      </c>
      <c r="B185" s="63" t="s">
        <v>902</v>
      </c>
      <c r="C185" s="63" t="s">
        <v>986</v>
      </c>
      <c r="D185" s="63">
        <v>256</v>
      </c>
      <c r="E185" s="63" t="s">
        <v>987</v>
      </c>
      <c r="F185" s="63" t="s">
        <v>23</v>
      </c>
      <c r="G185" s="63" t="s">
        <v>824</v>
      </c>
      <c r="H185" s="63" t="s">
        <v>988</v>
      </c>
    </row>
    <row r="186" spans="1:8" ht="22.5" hidden="1" x14ac:dyDescent="0.25">
      <c r="A186" s="115">
        <v>45866</v>
      </c>
      <c r="B186" s="63" t="s">
        <v>902</v>
      </c>
      <c r="C186" s="63" t="s">
        <v>986</v>
      </c>
      <c r="D186" s="63">
        <v>257</v>
      </c>
      <c r="E186" s="63" t="s">
        <v>989</v>
      </c>
      <c r="F186" s="63" t="s">
        <v>23</v>
      </c>
      <c r="G186" s="63" t="s">
        <v>824</v>
      </c>
      <c r="H186" s="63" t="s">
        <v>988</v>
      </c>
    </row>
    <row r="187" spans="1:8" ht="22.5" hidden="1" x14ac:dyDescent="0.25">
      <c r="A187" s="115">
        <v>45866</v>
      </c>
      <c r="B187" s="63" t="s">
        <v>902</v>
      </c>
      <c r="C187" s="63" t="s">
        <v>986</v>
      </c>
      <c r="D187" s="63">
        <v>260</v>
      </c>
      <c r="E187" s="63" t="s">
        <v>574</v>
      </c>
      <c r="F187" s="63" t="s">
        <v>21</v>
      </c>
      <c r="G187" s="63" t="s">
        <v>821</v>
      </c>
      <c r="H187" s="63" t="s">
        <v>990</v>
      </c>
    </row>
    <row r="188" spans="1:8" ht="22.5" hidden="1" x14ac:dyDescent="0.25">
      <c r="A188" s="115">
        <v>45867</v>
      </c>
      <c r="B188" s="63" t="s">
        <v>902</v>
      </c>
      <c r="C188" s="63" t="s">
        <v>991</v>
      </c>
      <c r="D188" s="63">
        <v>47</v>
      </c>
      <c r="E188" s="63" t="s">
        <v>992</v>
      </c>
      <c r="F188" s="63" t="s">
        <v>33</v>
      </c>
      <c r="G188" s="63" t="s">
        <v>824</v>
      </c>
      <c r="H188" s="63" t="s">
        <v>993</v>
      </c>
    </row>
    <row r="189" spans="1:8" ht="22.5" hidden="1" x14ac:dyDescent="0.25">
      <c r="A189" s="115">
        <v>45867</v>
      </c>
      <c r="B189" s="63" t="s">
        <v>902</v>
      </c>
      <c r="C189" s="63" t="s">
        <v>991</v>
      </c>
      <c r="D189" s="63">
        <v>48</v>
      </c>
      <c r="E189" s="63" t="s">
        <v>994</v>
      </c>
      <c r="F189" s="63" t="s">
        <v>33</v>
      </c>
      <c r="G189" s="63" t="s">
        <v>824</v>
      </c>
      <c r="H189" s="63" t="s">
        <v>993</v>
      </c>
    </row>
    <row r="190" spans="1:8" ht="22.5" hidden="1" x14ac:dyDescent="0.25">
      <c r="A190" s="115">
        <v>45867</v>
      </c>
      <c r="B190" s="63" t="s">
        <v>902</v>
      </c>
      <c r="C190" s="63" t="s">
        <v>991</v>
      </c>
      <c r="D190" s="63">
        <v>51</v>
      </c>
      <c r="E190" s="63" t="s">
        <v>995</v>
      </c>
      <c r="F190" s="63" t="s">
        <v>33</v>
      </c>
      <c r="G190" s="63" t="s">
        <v>824</v>
      </c>
      <c r="H190" s="63" t="s">
        <v>996</v>
      </c>
    </row>
    <row r="191" spans="1:8" ht="22.5" hidden="1" x14ac:dyDescent="0.25">
      <c r="A191" s="115">
        <v>45867</v>
      </c>
      <c r="B191" s="63" t="s">
        <v>902</v>
      </c>
      <c r="C191" s="63" t="s">
        <v>991</v>
      </c>
      <c r="D191" s="63">
        <v>52</v>
      </c>
      <c r="E191" s="63" t="s">
        <v>997</v>
      </c>
      <c r="F191" s="63" t="s">
        <v>33</v>
      </c>
      <c r="G191" s="63" t="s">
        <v>824</v>
      </c>
      <c r="H191" s="63" t="s">
        <v>996</v>
      </c>
    </row>
    <row r="192" spans="1:8" ht="22.5" hidden="1" x14ac:dyDescent="0.25">
      <c r="A192" s="115">
        <v>45867</v>
      </c>
      <c r="B192" s="63" t="s">
        <v>902</v>
      </c>
      <c r="C192" s="63" t="s">
        <v>991</v>
      </c>
      <c r="D192" s="63">
        <v>53</v>
      </c>
      <c r="E192" s="63" t="s">
        <v>998</v>
      </c>
      <c r="F192" s="63" t="s">
        <v>33</v>
      </c>
      <c r="G192" s="63" t="s">
        <v>824</v>
      </c>
      <c r="H192" s="63" t="s">
        <v>993</v>
      </c>
    </row>
    <row r="193" spans="1:8" ht="22.5" hidden="1" x14ac:dyDescent="0.25">
      <c r="A193" s="115">
        <v>45867</v>
      </c>
      <c r="B193" s="63" t="s">
        <v>902</v>
      </c>
      <c r="C193" s="63" t="s">
        <v>991</v>
      </c>
      <c r="D193" s="63">
        <v>59</v>
      </c>
      <c r="E193" s="63" t="s">
        <v>144</v>
      </c>
      <c r="F193" s="63" t="s">
        <v>33</v>
      </c>
      <c r="G193" s="63" t="s">
        <v>821</v>
      </c>
      <c r="H193" s="63" t="s">
        <v>999</v>
      </c>
    </row>
    <row r="194" spans="1:8" ht="22.5" hidden="1" x14ac:dyDescent="0.25">
      <c r="A194" s="115">
        <v>45867</v>
      </c>
      <c r="B194" s="63" t="s">
        <v>902</v>
      </c>
      <c r="C194" s="63" t="s">
        <v>991</v>
      </c>
      <c r="D194" s="63">
        <v>98</v>
      </c>
      <c r="E194" s="63" t="s">
        <v>224</v>
      </c>
      <c r="F194" s="63" t="s">
        <v>33</v>
      </c>
      <c r="G194" s="63" t="s">
        <v>821</v>
      </c>
      <c r="H194" s="63" t="s">
        <v>1000</v>
      </c>
    </row>
    <row r="195" spans="1:8" ht="22.5" hidden="1" x14ac:dyDescent="0.25">
      <c r="A195" s="115">
        <v>45867</v>
      </c>
      <c r="B195" s="63" t="s">
        <v>902</v>
      </c>
      <c r="C195" s="63" t="s">
        <v>991</v>
      </c>
      <c r="D195" s="63">
        <v>166</v>
      </c>
      <c r="E195" s="63" t="s">
        <v>399</v>
      </c>
      <c r="F195" s="63" t="s">
        <v>33</v>
      </c>
      <c r="G195" s="63" t="s">
        <v>821</v>
      </c>
      <c r="H195" s="63" t="s">
        <v>1001</v>
      </c>
    </row>
    <row r="196" spans="1:8" ht="22.5" hidden="1" x14ac:dyDescent="0.25">
      <c r="A196" s="115">
        <v>45867</v>
      </c>
      <c r="B196" s="63" t="s">
        <v>902</v>
      </c>
      <c r="C196" s="63" t="s">
        <v>991</v>
      </c>
      <c r="D196" s="63">
        <v>166</v>
      </c>
      <c r="E196" s="63" t="s">
        <v>399</v>
      </c>
      <c r="F196" s="63" t="s">
        <v>33</v>
      </c>
      <c r="G196" s="63" t="s">
        <v>821</v>
      </c>
      <c r="H196" s="63" t="s">
        <v>1000</v>
      </c>
    </row>
    <row r="197" spans="1:8" ht="22.5" hidden="1" x14ac:dyDescent="0.25">
      <c r="A197" s="115">
        <v>45867</v>
      </c>
      <c r="B197" s="63" t="s">
        <v>902</v>
      </c>
      <c r="C197" s="63" t="s">
        <v>1002</v>
      </c>
      <c r="D197" s="63">
        <v>267</v>
      </c>
      <c r="E197" s="63" t="s">
        <v>598</v>
      </c>
      <c r="F197" s="63" t="s">
        <v>33</v>
      </c>
      <c r="G197" s="63" t="s">
        <v>842</v>
      </c>
      <c r="H197" s="63" t="s">
        <v>1003</v>
      </c>
    </row>
    <row r="198" spans="1:8" ht="33.75" hidden="1" x14ac:dyDescent="0.25">
      <c r="A198" s="115">
        <v>45868</v>
      </c>
      <c r="B198" s="63" t="s">
        <v>902</v>
      </c>
      <c r="C198" s="63" t="s">
        <v>1004</v>
      </c>
      <c r="D198" s="63">
        <v>278</v>
      </c>
      <c r="E198" s="63" t="s">
        <v>1005</v>
      </c>
      <c r="F198" s="63" t="s">
        <v>33</v>
      </c>
      <c r="G198" s="63" t="s">
        <v>842</v>
      </c>
      <c r="H198" s="63" t="s">
        <v>1006</v>
      </c>
    </row>
    <row r="199" spans="1:8" ht="22.5" hidden="1" x14ac:dyDescent="0.25">
      <c r="A199" s="115">
        <v>45868</v>
      </c>
      <c r="B199" s="63" t="s">
        <v>902</v>
      </c>
      <c r="C199" s="63" t="s">
        <v>1007</v>
      </c>
      <c r="D199" s="63">
        <v>4</v>
      </c>
      <c r="E199" s="63" t="s">
        <v>38</v>
      </c>
      <c r="F199" s="63" t="s">
        <v>33</v>
      </c>
      <c r="G199" s="63" t="s">
        <v>821</v>
      </c>
      <c r="H199" s="63" t="s">
        <v>1008</v>
      </c>
    </row>
    <row r="200" spans="1:8" ht="33.75" hidden="1" x14ac:dyDescent="0.25">
      <c r="A200" s="115">
        <v>45868</v>
      </c>
      <c r="B200" s="63" t="s">
        <v>902</v>
      </c>
      <c r="C200" s="63" t="s">
        <v>1007</v>
      </c>
      <c r="D200" s="63">
        <v>269</v>
      </c>
      <c r="E200" s="63" t="s">
        <v>461</v>
      </c>
      <c r="G200" s="63" t="s">
        <v>842</v>
      </c>
      <c r="H200" s="63" t="s">
        <v>1006</v>
      </c>
    </row>
    <row r="201" spans="1:8" ht="22.5" hidden="1" x14ac:dyDescent="0.25">
      <c r="A201" s="115">
        <v>45868</v>
      </c>
      <c r="B201" s="63" t="s">
        <v>902</v>
      </c>
      <c r="C201" s="63" t="s">
        <v>1007</v>
      </c>
      <c r="D201" s="63">
        <v>270</v>
      </c>
      <c r="E201" s="63" t="s">
        <v>408</v>
      </c>
      <c r="F201" s="63" t="s">
        <v>23</v>
      </c>
      <c r="G201" s="63" t="s">
        <v>842</v>
      </c>
      <c r="H201" s="63" t="s">
        <v>1006</v>
      </c>
    </row>
    <row r="202" spans="1:8" ht="22.5" hidden="1" x14ac:dyDescent="0.25">
      <c r="A202" s="115">
        <v>45868</v>
      </c>
      <c r="B202" s="63" t="s">
        <v>902</v>
      </c>
      <c r="C202" s="63" t="s">
        <v>1007</v>
      </c>
      <c r="D202" s="63">
        <v>271</v>
      </c>
      <c r="E202" s="63" t="s">
        <v>606</v>
      </c>
      <c r="F202" s="63" t="s">
        <v>33</v>
      </c>
      <c r="G202" s="63" t="s">
        <v>842</v>
      </c>
      <c r="H202" s="63" t="s">
        <v>1006</v>
      </c>
    </row>
    <row r="203" spans="1:8" ht="33.75" hidden="1" x14ac:dyDescent="0.25">
      <c r="A203" s="115">
        <v>45868</v>
      </c>
      <c r="B203" s="63" t="s">
        <v>902</v>
      </c>
      <c r="C203" s="63" t="s">
        <v>1007</v>
      </c>
      <c r="D203" s="63">
        <v>272</v>
      </c>
      <c r="E203" s="63" t="s">
        <v>1009</v>
      </c>
      <c r="F203" s="63" t="s">
        <v>33</v>
      </c>
      <c r="G203" s="63" t="s">
        <v>842</v>
      </c>
      <c r="H203" s="63" t="s">
        <v>1006</v>
      </c>
    </row>
    <row r="204" spans="1:8" ht="22.5" hidden="1" x14ac:dyDescent="0.25">
      <c r="A204" s="115">
        <v>45868</v>
      </c>
      <c r="B204" s="63" t="s">
        <v>902</v>
      </c>
      <c r="C204" s="63" t="s">
        <v>1007</v>
      </c>
      <c r="D204" s="63">
        <v>273</v>
      </c>
      <c r="E204" s="63" t="s">
        <v>612</v>
      </c>
      <c r="F204" s="63" t="s">
        <v>33</v>
      </c>
      <c r="G204" s="63" t="s">
        <v>842</v>
      </c>
      <c r="H204" s="63" t="s">
        <v>1006</v>
      </c>
    </row>
    <row r="205" spans="1:8" ht="22.5" hidden="1" x14ac:dyDescent="0.25">
      <c r="A205" s="115">
        <v>45868</v>
      </c>
      <c r="B205" s="63" t="s">
        <v>902</v>
      </c>
      <c r="C205" s="63" t="s">
        <v>363</v>
      </c>
      <c r="D205" s="63">
        <v>201</v>
      </c>
      <c r="E205" s="63" t="s">
        <v>439</v>
      </c>
      <c r="F205" s="63" t="s">
        <v>33</v>
      </c>
      <c r="G205" s="63" t="s">
        <v>821</v>
      </c>
      <c r="H205" s="63" t="s">
        <v>1010</v>
      </c>
    </row>
    <row r="206" spans="1:8" ht="22.5" hidden="1" x14ac:dyDescent="0.25">
      <c r="A206" s="115">
        <v>45868</v>
      </c>
      <c r="B206" s="63" t="s">
        <v>902</v>
      </c>
      <c r="C206" s="63" t="s">
        <v>1007</v>
      </c>
      <c r="D206" s="63">
        <v>274</v>
      </c>
      <c r="E206" s="63" t="s">
        <v>1011</v>
      </c>
      <c r="F206" s="63" t="s">
        <v>33</v>
      </c>
      <c r="G206" s="63" t="s">
        <v>842</v>
      </c>
      <c r="H206" s="63" t="s">
        <v>1006</v>
      </c>
    </row>
    <row r="207" spans="1:8" ht="22.5" hidden="1" x14ac:dyDescent="0.25">
      <c r="A207" s="115">
        <v>45868</v>
      </c>
      <c r="B207" s="63" t="s">
        <v>902</v>
      </c>
      <c r="C207" s="63" t="s">
        <v>1007</v>
      </c>
      <c r="D207" s="63">
        <v>275</v>
      </c>
      <c r="E207" s="63" t="s">
        <v>616</v>
      </c>
      <c r="F207" s="63" t="s">
        <v>33</v>
      </c>
      <c r="G207" s="63" t="s">
        <v>842</v>
      </c>
      <c r="H207" s="63" t="s">
        <v>1006</v>
      </c>
    </row>
    <row r="208" spans="1:8" ht="22.5" hidden="1" x14ac:dyDescent="0.25">
      <c r="A208" s="115">
        <v>45868</v>
      </c>
      <c r="B208" s="63" t="s">
        <v>902</v>
      </c>
      <c r="C208" s="63" t="s">
        <v>1004</v>
      </c>
      <c r="D208" s="63">
        <v>276</v>
      </c>
      <c r="E208" s="63" t="s">
        <v>248</v>
      </c>
      <c r="F208" s="63" t="s">
        <v>33</v>
      </c>
      <c r="G208" s="63" t="s">
        <v>842</v>
      </c>
      <c r="H208" s="63" t="s">
        <v>1006</v>
      </c>
    </row>
    <row r="209" spans="1:8" ht="33.75" hidden="1" x14ac:dyDescent="0.25">
      <c r="A209" s="115">
        <v>45868</v>
      </c>
      <c r="B209" s="63" t="s">
        <v>902</v>
      </c>
      <c r="C209" s="63" t="s">
        <v>1004</v>
      </c>
      <c r="D209" s="63">
        <v>277</v>
      </c>
      <c r="E209" s="63" t="s">
        <v>622</v>
      </c>
      <c r="F209" s="63" t="s">
        <v>33</v>
      </c>
      <c r="G209" s="63" t="s">
        <v>842</v>
      </c>
      <c r="H209" s="63" t="s">
        <v>1006</v>
      </c>
    </row>
    <row r="210" spans="1:8" ht="33.75" hidden="1" x14ac:dyDescent="0.25">
      <c r="A210" s="115">
        <v>45869</v>
      </c>
      <c r="B210" s="63" t="s">
        <v>902</v>
      </c>
      <c r="C210" s="63" t="s">
        <v>1004</v>
      </c>
      <c r="D210" s="63">
        <v>292</v>
      </c>
      <c r="E210" s="63" t="s">
        <v>1012</v>
      </c>
      <c r="F210" s="63" t="s">
        <v>23</v>
      </c>
      <c r="G210" s="63" t="s">
        <v>842</v>
      </c>
      <c r="H210" s="63" t="s">
        <v>842</v>
      </c>
    </row>
    <row r="211" spans="1:8" ht="22.5" hidden="1" x14ac:dyDescent="0.25">
      <c r="A211" s="115">
        <v>45869</v>
      </c>
      <c r="B211" s="63" t="s">
        <v>902</v>
      </c>
      <c r="C211" s="63" t="s">
        <v>1013</v>
      </c>
      <c r="D211" s="63">
        <v>281</v>
      </c>
      <c r="E211" s="63" t="s">
        <v>636</v>
      </c>
      <c r="F211" s="63" t="s">
        <v>33</v>
      </c>
      <c r="G211" s="63" t="s">
        <v>842</v>
      </c>
      <c r="H211" s="63" t="s">
        <v>842</v>
      </c>
    </row>
    <row r="212" spans="1:8" ht="33.75" hidden="1" x14ac:dyDescent="0.25">
      <c r="A212" s="115">
        <v>45869</v>
      </c>
      <c r="B212" s="63" t="s">
        <v>902</v>
      </c>
      <c r="C212" s="63" t="s">
        <v>1014</v>
      </c>
      <c r="D212" s="63">
        <v>282</v>
      </c>
      <c r="E212" s="63" t="s">
        <v>637</v>
      </c>
      <c r="F212" s="63" t="s">
        <v>33</v>
      </c>
      <c r="G212" s="63" t="s">
        <v>842</v>
      </c>
      <c r="H212" s="63" t="s">
        <v>842</v>
      </c>
    </row>
    <row r="213" spans="1:8" ht="22.5" hidden="1" x14ac:dyDescent="0.25">
      <c r="A213" s="115">
        <v>45869</v>
      </c>
      <c r="B213" s="63" t="s">
        <v>902</v>
      </c>
      <c r="C213" s="63" t="s">
        <v>1015</v>
      </c>
      <c r="D213" s="63">
        <v>283</v>
      </c>
      <c r="E213" s="63" t="s">
        <v>641</v>
      </c>
      <c r="F213" s="63" t="s">
        <v>33</v>
      </c>
      <c r="G213" s="63" t="s">
        <v>842</v>
      </c>
      <c r="H213" s="63" t="s">
        <v>842</v>
      </c>
    </row>
    <row r="214" spans="1:8" ht="60.75" hidden="1" customHeight="1" x14ac:dyDescent="0.25">
      <c r="A214" s="115">
        <v>45869</v>
      </c>
      <c r="B214" s="63" t="s">
        <v>902</v>
      </c>
      <c r="C214" s="63" t="s">
        <v>1016</v>
      </c>
      <c r="D214" s="63">
        <v>284</v>
      </c>
      <c r="E214" s="63" t="s">
        <v>645</v>
      </c>
      <c r="F214" s="63" t="s">
        <v>33</v>
      </c>
      <c r="G214" s="63" t="s">
        <v>842</v>
      </c>
      <c r="H214" s="63" t="s">
        <v>842</v>
      </c>
    </row>
    <row r="215" spans="1:8" ht="22.5" hidden="1" x14ac:dyDescent="0.25">
      <c r="A215" s="115">
        <v>45869</v>
      </c>
      <c r="B215" s="63" t="s">
        <v>902</v>
      </c>
      <c r="C215" s="63" t="s">
        <v>1016</v>
      </c>
      <c r="D215" s="63">
        <v>285</v>
      </c>
      <c r="E215" s="63" t="s">
        <v>1017</v>
      </c>
      <c r="F215" s="63" t="s">
        <v>33</v>
      </c>
      <c r="G215" s="63" t="s">
        <v>842</v>
      </c>
      <c r="H215" s="63" t="s">
        <v>842</v>
      </c>
    </row>
    <row r="216" spans="1:8" ht="22.5" hidden="1" x14ac:dyDescent="0.25">
      <c r="A216" s="115">
        <v>45869</v>
      </c>
      <c r="B216" s="63" t="s">
        <v>902</v>
      </c>
      <c r="C216" s="63" t="s">
        <v>925</v>
      </c>
      <c r="D216" s="63">
        <v>286</v>
      </c>
      <c r="E216" s="63" t="s">
        <v>649</v>
      </c>
      <c r="F216" s="63" t="s">
        <v>33</v>
      </c>
      <c r="G216" s="63" t="s">
        <v>842</v>
      </c>
      <c r="H216" s="63" t="s">
        <v>842</v>
      </c>
    </row>
    <row r="217" spans="1:8" ht="22.5" hidden="1" x14ac:dyDescent="0.25">
      <c r="A217" s="115">
        <v>45869</v>
      </c>
      <c r="B217" s="63" t="s">
        <v>902</v>
      </c>
      <c r="C217" s="63" t="s">
        <v>1018</v>
      </c>
      <c r="D217" s="63">
        <v>287</v>
      </c>
      <c r="E217" s="63" t="s">
        <v>1019</v>
      </c>
      <c r="F217" s="63" t="s">
        <v>33</v>
      </c>
      <c r="G217" s="63" t="s">
        <v>842</v>
      </c>
      <c r="H217" s="63" t="s">
        <v>842</v>
      </c>
    </row>
    <row r="218" spans="1:8" ht="22.5" hidden="1" x14ac:dyDescent="0.25">
      <c r="A218" s="115">
        <v>45869</v>
      </c>
      <c r="B218" s="63" t="s">
        <v>902</v>
      </c>
      <c r="C218" s="63" t="s">
        <v>1018</v>
      </c>
      <c r="D218" s="63">
        <v>288</v>
      </c>
      <c r="E218" s="63" t="s">
        <v>1020</v>
      </c>
      <c r="F218" s="63" t="s">
        <v>33</v>
      </c>
      <c r="G218" s="63" t="s">
        <v>842</v>
      </c>
      <c r="H218" s="63" t="s">
        <v>842</v>
      </c>
    </row>
    <row r="219" spans="1:8" ht="22.5" hidden="1" x14ac:dyDescent="0.25">
      <c r="A219" s="115">
        <v>45944</v>
      </c>
      <c r="B219" s="63" t="s">
        <v>101</v>
      </c>
      <c r="C219" s="63" t="s">
        <v>363</v>
      </c>
      <c r="D219" s="63">
        <v>42</v>
      </c>
      <c r="E219" s="63" t="s">
        <v>110</v>
      </c>
      <c r="F219" s="63" t="s">
        <v>23</v>
      </c>
      <c r="G219" s="63" t="s">
        <v>842</v>
      </c>
      <c r="H219" s="63" t="s">
        <v>1021</v>
      </c>
    </row>
    <row r="220" spans="1:8" hidden="1" x14ac:dyDescent="0.25">
      <c r="A220" s="63" t="s">
        <v>1022</v>
      </c>
      <c r="B220" s="63" t="s">
        <v>101</v>
      </c>
      <c r="C220" s="63" t="s">
        <v>363</v>
      </c>
      <c r="D220" s="63">
        <v>221</v>
      </c>
      <c r="E220" s="63" t="s">
        <v>1023</v>
      </c>
      <c r="F220" s="63" t="s">
        <v>23</v>
      </c>
      <c r="G220" s="63" t="s">
        <v>824</v>
      </c>
      <c r="H220" s="63" t="s">
        <v>1024</v>
      </c>
    </row>
    <row r="221" spans="1:8" ht="33.75" hidden="1" x14ac:dyDescent="0.25">
      <c r="A221" s="115">
        <v>45930</v>
      </c>
      <c r="B221" s="63" t="s">
        <v>101</v>
      </c>
      <c r="C221" s="63" t="s">
        <v>363</v>
      </c>
      <c r="D221" s="63">
        <v>243</v>
      </c>
      <c r="E221" s="63" t="s">
        <v>541</v>
      </c>
      <c r="F221" s="63" t="s">
        <v>23</v>
      </c>
      <c r="G221" s="63" t="s">
        <v>821</v>
      </c>
      <c r="H221" s="63" t="s">
        <v>1025</v>
      </c>
    </row>
    <row r="222" spans="1:8" ht="31.5" hidden="1" customHeight="1" x14ac:dyDescent="0.25">
      <c r="A222" s="115">
        <v>45869</v>
      </c>
      <c r="B222" s="63" t="s">
        <v>902</v>
      </c>
      <c r="C222" s="63" t="s">
        <v>1004</v>
      </c>
      <c r="D222" s="63">
        <v>279</v>
      </c>
      <c r="E222" s="63" t="s">
        <v>159</v>
      </c>
      <c r="F222" s="63" t="s">
        <v>33</v>
      </c>
      <c r="G222" s="63" t="s">
        <v>842</v>
      </c>
      <c r="H222" s="63" t="s">
        <v>842</v>
      </c>
    </row>
    <row r="223" spans="1:8" ht="31.5" hidden="1" customHeight="1" x14ac:dyDescent="0.25">
      <c r="A223" s="115">
        <v>45869</v>
      </c>
      <c r="B223" s="63" t="s">
        <v>902</v>
      </c>
      <c r="C223" s="63" t="s">
        <v>1007</v>
      </c>
      <c r="D223" s="63">
        <v>280</v>
      </c>
      <c r="E223" s="63" t="s">
        <v>408</v>
      </c>
      <c r="F223" s="63" t="s">
        <v>23</v>
      </c>
      <c r="G223" s="63" t="s">
        <v>842</v>
      </c>
      <c r="H223" s="63" t="s">
        <v>842</v>
      </c>
    </row>
    <row r="224" spans="1:8" ht="22.5" hidden="1" x14ac:dyDescent="0.25">
      <c r="A224" s="115">
        <v>45869</v>
      </c>
      <c r="B224" s="63" t="s">
        <v>28</v>
      </c>
      <c r="C224" s="63" t="s">
        <v>363</v>
      </c>
      <c r="D224" s="63">
        <v>164</v>
      </c>
      <c r="E224" s="63" t="s">
        <v>390</v>
      </c>
      <c r="F224" s="63" t="s">
        <v>33</v>
      </c>
      <c r="G224" s="63" t="s">
        <v>821</v>
      </c>
      <c r="H224" s="63" t="s">
        <v>1026</v>
      </c>
    </row>
    <row r="225" spans="1:8" hidden="1" x14ac:dyDescent="0.25">
      <c r="A225" s="115">
        <v>45869</v>
      </c>
      <c r="B225" s="63" t="s">
        <v>28</v>
      </c>
      <c r="C225" s="63" t="s">
        <v>363</v>
      </c>
      <c r="D225" s="63">
        <v>170</v>
      </c>
      <c r="E225" s="63" t="s">
        <v>408</v>
      </c>
      <c r="F225" s="63" t="s">
        <v>33</v>
      </c>
      <c r="G225" s="63" t="s">
        <v>821</v>
      </c>
      <c r="H225" s="63" t="s">
        <v>1027</v>
      </c>
    </row>
    <row r="226" spans="1:8" ht="22.5" hidden="1" x14ac:dyDescent="0.25">
      <c r="A226" s="115">
        <v>45881</v>
      </c>
      <c r="B226" s="63" t="s">
        <v>28</v>
      </c>
      <c r="C226" s="63" t="s">
        <v>363</v>
      </c>
      <c r="D226" s="63">
        <v>195</v>
      </c>
      <c r="E226" s="63" t="s">
        <v>895</v>
      </c>
      <c r="F226" s="63" t="s">
        <v>33</v>
      </c>
      <c r="G226" s="63" t="s">
        <v>821</v>
      </c>
      <c r="H226" s="63" t="s">
        <v>1028</v>
      </c>
    </row>
    <row r="227" spans="1:8" hidden="1" x14ac:dyDescent="0.25">
      <c r="A227" s="115">
        <v>45882</v>
      </c>
      <c r="B227" s="63" t="s">
        <v>28</v>
      </c>
      <c r="C227" s="63" t="s">
        <v>363</v>
      </c>
      <c r="D227" s="63">
        <v>240</v>
      </c>
      <c r="E227" s="63" t="s">
        <v>1029</v>
      </c>
      <c r="F227" s="63" t="s">
        <v>33</v>
      </c>
      <c r="G227" s="63" t="s">
        <v>821</v>
      </c>
      <c r="H227" s="63" t="s">
        <v>1030</v>
      </c>
    </row>
    <row r="228" spans="1:8" ht="22.5" hidden="1" x14ac:dyDescent="0.25">
      <c r="A228" s="115">
        <v>45883</v>
      </c>
      <c r="B228" s="63" t="s">
        <v>28</v>
      </c>
      <c r="C228" s="63" t="s">
        <v>363</v>
      </c>
      <c r="D228" s="63">
        <v>4</v>
      </c>
      <c r="E228" s="63" t="s">
        <v>38</v>
      </c>
      <c r="F228" s="63" t="s">
        <v>33</v>
      </c>
      <c r="G228" s="63" t="s">
        <v>821</v>
      </c>
      <c r="H228" s="63" t="s">
        <v>1031</v>
      </c>
    </row>
    <row r="229" spans="1:8" ht="33.75" hidden="1" x14ac:dyDescent="0.25">
      <c r="A229" s="115">
        <v>45883</v>
      </c>
      <c r="B229" s="63" t="s">
        <v>28</v>
      </c>
      <c r="C229" s="63" t="s">
        <v>363</v>
      </c>
      <c r="D229" s="63">
        <v>10</v>
      </c>
      <c r="E229" s="63" t="s">
        <v>54</v>
      </c>
      <c r="F229" s="63" t="s">
        <v>33</v>
      </c>
      <c r="G229" s="63" t="s">
        <v>821</v>
      </c>
      <c r="H229" s="63" t="s">
        <v>1032</v>
      </c>
    </row>
    <row r="230" spans="1:8" ht="22.5" hidden="1" x14ac:dyDescent="0.25">
      <c r="A230" s="115">
        <v>45883</v>
      </c>
      <c r="B230" s="63" t="s">
        <v>28</v>
      </c>
      <c r="C230" s="63" t="s">
        <v>363</v>
      </c>
      <c r="D230" s="63">
        <v>41</v>
      </c>
      <c r="E230" s="63" t="s">
        <v>1033</v>
      </c>
      <c r="F230" s="63" t="s">
        <v>33</v>
      </c>
      <c r="G230" s="63" t="s">
        <v>824</v>
      </c>
      <c r="H230" s="63" t="s">
        <v>1034</v>
      </c>
    </row>
    <row r="231" spans="1:8" ht="22.5" hidden="1" x14ac:dyDescent="0.25">
      <c r="A231" s="115">
        <v>45883</v>
      </c>
      <c r="B231" s="63" t="s">
        <v>28</v>
      </c>
      <c r="C231" s="63" t="s">
        <v>363</v>
      </c>
      <c r="D231" s="63">
        <v>42</v>
      </c>
      <c r="E231" s="63" t="s">
        <v>1035</v>
      </c>
      <c r="F231" s="63" t="s">
        <v>33</v>
      </c>
      <c r="G231" s="63" t="s">
        <v>821</v>
      </c>
      <c r="H231" s="63" t="s">
        <v>1036</v>
      </c>
    </row>
    <row r="232" spans="1:8" hidden="1" x14ac:dyDescent="0.25">
      <c r="A232" s="115">
        <v>45883</v>
      </c>
      <c r="B232" s="63" t="s">
        <v>28</v>
      </c>
      <c r="C232" s="63" t="s">
        <v>363</v>
      </c>
      <c r="D232" s="63">
        <v>45</v>
      </c>
      <c r="E232" s="63" t="s">
        <v>126</v>
      </c>
      <c r="F232" s="63" t="s">
        <v>33</v>
      </c>
      <c r="G232" s="63" t="s">
        <v>821</v>
      </c>
      <c r="H232" s="63" t="s">
        <v>1032</v>
      </c>
    </row>
    <row r="233" spans="1:8" ht="22.5" hidden="1" x14ac:dyDescent="0.25">
      <c r="A233" s="115">
        <v>45883</v>
      </c>
      <c r="B233" s="63" t="s">
        <v>28</v>
      </c>
      <c r="C233" s="63" t="s">
        <v>363</v>
      </c>
      <c r="D233" s="63">
        <v>118</v>
      </c>
      <c r="E233" s="63" t="s">
        <v>61</v>
      </c>
      <c r="F233" s="63" t="s">
        <v>33</v>
      </c>
      <c r="G233" s="63" t="s">
        <v>821</v>
      </c>
      <c r="H233" s="63" t="s">
        <v>1037</v>
      </c>
    </row>
    <row r="234" spans="1:8" ht="33.75" hidden="1" x14ac:dyDescent="0.25">
      <c r="A234" s="115">
        <v>45883</v>
      </c>
      <c r="B234" s="63" t="s">
        <v>28</v>
      </c>
      <c r="C234" s="63" t="s">
        <v>363</v>
      </c>
      <c r="D234" s="63">
        <v>162</v>
      </c>
      <c r="E234" s="63" t="s">
        <v>949</v>
      </c>
      <c r="F234" s="63" t="s">
        <v>33</v>
      </c>
      <c r="G234" s="63" t="s">
        <v>821</v>
      </c>
      <c r="H234" s="63" t="s">
        <v>1038</v>
      </c>
    </row>
    <row r="235" spans="1:8" ht="22.5" hidden="1" x14ac:dyDescent="0.25">
      <c r="A235" s="115">
        <v>45883</v>
      </c>
      <c r="B235" s="63" t="s">
        <v>28</v>
      </c>
      <c r="C235" s="63" t="s">
        <v>363</v>
      </c>
      <c r="D235" s="63">
        <v>164</v>
      </c>
      <c r="E235" s="63" t="s">
        <v>390</v>
      </c>
      <c r="F235" s="63" t="s">
        <v>33</v>
      </c>
      <c r="G235" s="63" t="s">
        <v>821</v>
      </c>
      <c r="H235" s="63" t="s">
        <v>1039</v>
      </c>
    </row>
    <row r="236" spans="1:8" ht="22.5" hidden="1" x14ac:dyDescent="0.25">
      <c r="A236" s="115">
        <v>45883</v>
      </c>
      <c r="B236" s="63" t="s">
        <v>28</v>
      </c>
      <c r="C236" s="63" t="s">
        <v>363</v>
      </c>
      <c r="D236" s="63">
        <v>165</v>
      </c>
      <c r="E236" s="63" t="s">
        <v>395</v>
      </c>
      <c r="F236" s="63" t="s">
        <v>33</v>
      </c>
      <c r="G236" s="63" t="s">
        <v>821</v>
      </c>
      <c r="H236" s="63" t="s">
        <v>1040</v>
      </c>
    </row>
    <row r="237" spans="1:8" ht="22.5" hidden="1" x14ac:dyDescent="0.25">
      <c r="A237" s="115">
        <v>45883</v>
      </c>
      <c r="B237" s="63" t="s">
        <v>28</v>
      </c>
      <c r="C237" s="63" t="s">
        <v>363</v>
      </c>
      <c r="D237" s="63">
        <v>167</v>
      </c>
      <c r="E237" s="63" t="s">
        <v>403</v>
      </c>
      <c r="F237" s="63" t="s">
        <v>33</v>
      </c>
      <c r="G237" s="63" t="s">
        <v>821</v>
      </c>
      <c r="H237" s="63" t="s">
        <v>1041</v>
      </c>
    </row>
    <row r="238" spans="1:8" ht="33.75" hidden="1" x14ac:dyDescent="0.25">
      <c r="A238" s="115">
        <v>45883</v>
      </c>
      <c r="B238" s="63" t="s">
        <v>28</v>
      </c>
      <c r="C238" s="63" t="s">
        <v>363</v>
      </c>
      <c r="D238" s="63">
        <v>179</v>
      </c>
      <c r="E238" s="63" t="s">
        <v>1042</v>
      </c>
      <c r="F238" s="63" t="s">
        <v>23</v>
      </c>
      <c r="G238" s="63" t="s">
        <v>824</v>
      </c>
      <c r="H238" s="63" t="s">
        <v>1043</v>
      </c>
    </row>
    <row r="239" spans="1:8" hidden="1" x14ac:dyDescent="0.25">
      <c r="A239" s="115">
        <v>45883</v>
      </c>
      <c r="B239" s="63" t="s">
        <v>28</v>
      </c>
      <c r="C239" s="63" t="s">
        <v>363</v>
      </c>
      <c r="D239" s="63">
        <v>209</v>
      </c>
      <c r="E239" s="63" t="s">
        <v>408</v>
      </c>
      <c r="F239" s="63" t="s">
        <v>23</v>
      </c>
      <c r="G239" s="63" t="s">
        <v>821</v>
      </c>
      <c r="H239" s="63" t="s">
        <v>1044</v>
      </c>
    </row>
    <row r="240" spans="1:8" ht="22.5" hidden="1" x14ac:dyDescent="0.25">
      <c r="A240" s="115">
        <v>45884</v>
      </c>
      <c r="B240" s="63" t="s">
        <v>28</v>
      </c>
      <c r="C240" s="63" t="s">
        <v>363</v>
      </c>
      <c r="D240" s="63">
        <v>50</v>
      </c>
      <c r="E240" s="63" t="s">
        <v>128</v>
      </c>
      <c r="F240" s="63" t="s">
        <v>33</v>
      </c>
      <c r="G240" s="63" t="s">
        <v>821</v>
      </c>
      <c r="H240" s="63" t="s">
        <v>1045</v>
      </c>
    </row>
    <row r="241" spans="1:8" ht="22.5" hidden="1" x14ac:dyDescent="0.25">
      <c r="A241" s="115">
        <v>45884</v>
      </c>
      <c r="B241" s="63" t="s">
        <v>28</v>
      </c>
      <c r="C241" s="63" t="s">
        <v>363</v>
      </c>
      <c r="D241" s="63">
        <v>55</v>
      </c>
      <c r="E241" s="63" t="s">
        <v>1046</v>
      </c>
      <c r="F241" s="63" t="s">
        <v>33</v>
      </c>
      <c r="G241" s="63" t="s">
        <v>824</v>
      </c>
      <c r="H241" s="63" t="s">
        <v>1047</v>
      </c>
    </row>
    <row r="242" spans="1:8" ht="45" hidden="1" x14ac:dyDescent="0.25">
      <c r="A242" s="115">
        <v>45884</v>
      </c>
      <c r="B242" s="63" t="s">
        <v>28</v>
      </c>
      <c r="C242" s="63" t="s">
        <v>919</v>
      </c>
      <c r="D242" s="63">
        <v>249</v>
      </c>
      <c r="E242" s="63" t="s">
        <v>1048</v>
      </c>
      <c r="F242" s="63" t="s">
        <v>23</v>
      </c>
      <c r="G242" s="63" t="s">
        <v>824</v>
      </c>
      <c r="H242" s="63" t="s">
        <v>1049</v>
      </c>
    </row>
    <row r="243" spans="1:8" hidden="1" x14ac:dyDescent="0.25">
      <c r="A243" s="115">
        <v>45884</v>
      </c>
      <c r="B243" s="63" t="s">
        <v>28</v>
      </c>
      <c r="C243" s="63" t="s">
        <v>363</v>
      </c>
      <c r="D243" s="63">
        <v>280</v>
      </c>
      <c r="E243" s="63" t="s">
        <v>408</v>
      </c>
      <c r="F243" s="63" t="s">
        <v>23</v>
      </c>
      <c r="G243" s="63" t="s">
        <v>821</v>
      </c>
      <c r="H243" s="63" t="s">
        <v>1050</v>
      </c>
    </row>
    <row r="244" spans="1:8" ht="33.75" hidden="1" x14ac:dyDescent="0.25">
      <c r="A244" s="115">
        <v>45884</v>
      </c>
      <c r="B244" s="63" t="s">
        <v>28</v>
      </c>
      <c r="C244" s="63" t="s">
        <v>363</v>
      </c>
      <c r="D244" s="63">
        <v>269</v>
      </c>
      <c r="E244" s="63" t="s">
        <v>461</v>
      </c>
      <c r="F244" s="63" t="s">
        <v>23</v>
      </c>
      <c r="G244" s="63" t="s">
        <v>821</v>
      </c>
      <c r="H244" s="63" t="s">
        <v>1051</v>
      </c>
    </row>
    <row r="245" spans="1:8" hidden="1" x14ac:dyDescent="0.25">
      <c r="A245" s="115">
        <v>45884</v>
      </c>
      <c r="B245" s="63" t="s">
        <v>101</v>
      </c>
      <c r="C245" s="63" t="s">
        <v>363</v>
      </c>
      <c r="D245" s="63">
        <v>270</v>
      </c>
      <c r="E245" s="63" t="s">
        <v>408</v>
      </c>
      <c r="F245" s="63" t="s">
        <v>33</v>
      </c>
      <c r="G245" s="63" t="s">
        <v>821</v>
      </c>
      <c r="H245" s="63" t="s">
        <v>1052</v>
      </c>
    </row>
    <row r="246" spans="1:8" ht="22.5" hidden="1" x14ac:dyDescent="0.25">
      <c r="A246" s="115">
        <v>45884</v>
      </c>
      <c r="B246" s="63" t="s">
        <v>28</v>
      </c>
      <c r="C246" s="63" t="s">
        <v>363</v>
      </c>
      <c r="D246" s="63">
        <v>274</v>
      </c>
      <c r="E246" s="63" t="s">
        <v>1011</v>
      </c>
      <c r="F246" s="63" t="s">
        <v>33</v>
      </c>
      <c r="G246" s="63" t="s">
        <v>824</v>
      </c>
      <c r="H246" s="63" t="s">
        <v>1053</v>
      </c>
    </row>
    <row r="247" spans="1:8" hidden="1" x14ac:dyDescent="0.25">
      <c r="A247" s="115">
        <v>45884</v>
      </c>
      <c r="B247" s="63" t="s">
        <v>28</v>
      </c>
      <c r="C247" s="63" t="s">
        <v>363</v>
      </c>
      <c r="D247" s="63">
        <v>275</v>
      </c>
      <c r="E247" s="63" t="s">
        <v>616</v>
      </c>
      <c r="F247" s="63" t="s">
        <v>33</v>
      </c>
      <c r="G247" s="63" t="s">
        <v>821</v>
      </c>
      <c r="H247" s="63" t="s">
        <v>1032</v>
      </c>
    </row>
    <row r="248" spans="1:8" ht="60.75" hidden="1" customHeight="1" x14ac:dyDescent="0.25">
      <c r="A248" s="115">
        <v>45884</v>
      </c>
      <c r="B248" s="63" t="s">
        <v>28</v>
      </c>
      <c r="C248" s="63" t="s">
        <v>363</v>
      </c>
      <c r="D248" s="63">
        <v>284</v>
      </c>
      <c r="E248" s="63" t="s">
        <v>645</v>
      </c>
      <c r="F248" s="63" t="s">
        <v>33</v>
      </c>
      <c r="G248" s="63" t="s">
        <v>821</v>
      </c>
      <c r="H248" s="63" t="s">
        <v>1054</v>
      </c>
    </row>
    <row r="249" spans="1:8" ht="22.5" hidden="1" x14ac:dyDescent="0.25">
      <c r="A249" s="115">
        <v>45884</v>
      </c>
      <c r="B249" s="63" t="s">
        <v>28</v>
      </c>
      <c r="C249" s="63" t="s">
        <v>363</v>
      </c>
      <c r="D249" s="63">
        <v>285</v>
      </c>
      <c r="E249" s="63" t="s">
        <v>1055</v>
      </c>
      <c r="F249" s="63" t="s">
        <v>33</v>
      </c>
      <c r="G249" s="63" t="s">
        <v>824</v>
      </c>
      <c r="H249" s="63" t="s">
        <v>1053</v>
      </c>
    </row>
    <row r="250" spans="1:8" ht="22.5" hidden="1" x14ac:dyDescent="0.25">
      <c r="A250" s="115">
        <v>45884</v>
      </c>
      <c r="B250" s="63" t="s">
        <v>28</v>
      </c>
      <c r="C250" s="63" t="s">
        <v>363</v>
      </c>
      <c r="D250" s="63">
        <v>288</v>
      </c>
      <c r="E250" s="63" t="s">
        <v>1020</v>
      </c>
      <c r="F250" s="63" t="s">
        <v>33</v>
      </c>
      <c r="G250" s="63" t="s">
        <v>824</v>
      </c>
      <c r="H250" s="63" t="s">
        <v>1053</v>
      </c>
    </row>
    <row r="251" spans="1:8" ht="22.5" hidden="1" x14ac:dyDescent="0.25">
      <c r="A251" s="115">
        <v>45885</v>
      </c>
      <c r="B251" s="63" t="s">
        <v>28</v>
      </c>
      <c r="C251" s="63" t="s">
        <v>363</v>
      </c>
      <c r="D251" s="63">
        <v>58</v>
      </c>
      <c r="E251" s="63" t="s">
        <v>140</v>
      </c>
      <c r="F251" s="63" t="s">
        <v>33</v>
      </c>
      <c r="G251" s="63" t="s">
        <v>821</v>
      </c>
      <c r="H251" s="63" t="s">
        <v>1056</v>
      </c>
    </row>
    <row r="252" spans="1:8" hidden="1" x14ac:dyDescent="0.25">
      <c r="A252" s="115">
        <v>45885</v>
      </c>
      <c r="B252" s="63" t="s">
        <v>28</v>
      </c>
      <c r="C252" s="63" t="s">
        <v>363</v>
      </c>
      <c r="D252" s="63">
        <v>59</v>
      </c>
      <c r="E252" s="63" t="s">
        <v>144</v>
      </c>
      <c r="F252" s="63" t="s">
        <v>33</v>
      </c>
      <c r="G252" s="63" t="s">
        <v>821</v>
      </c>
      <c r="H252" s="63" t="s">
        <v>1057</v>
      </c>
    </row>
    <row r="253" spans="1:8" ht="22.5" hidden="1" x14ac:dyDescent="0.25">
      <c r="A253" s="115">
        <v>45885</v>
      </c>
      <c r="B253" s="63" t="s">
        <v>28</v>
      </c>
      <c r="C253" s="63" t="s">
        <v>363</v>
      </c>
      <c r="D253" s="63">
        <v>65</v>
      </c>
      <c r="E253" s="63" t="s">
        <v>159</v>
      </c>
      <c r="F253" s="63" t="s">
        <v>33</v>
      </c>
      <c r="G253" s="63" t="s">
        <v>821</v>
      </c>
      <c r="H253" s="63" t="s">
        <v>1058</v>
      </c>
    </row>
    <row r="254" spans="1:8" ht="22.5" hidden="1" x14ac:dyDescent="0.25">
      <c r="A254" s="115">
        <v>45885</v>
      </c>
      <c r="B254" s="63" t="s">
        <v>28</v>
      </c>
      <c r="C254" s="63" t="s">
        <v>363</v>
      </c>
      <c r="D254" s="63">
        <v>79</v>
      </c>
      <c r="E254" s="63" t="s">
        <v>171</v>
      </c>
      <c r="F254" s="63" t="s">
        <v>33</v>
      </c>
      <c r="G254" s="63" t="s">
        <v>821</v>
      </c>
      <c r="H254" s="63" t="s">
        <v>1059</v>
      </c>
    </row>
    <row r="255" spans="1:8" ht="22.5" hidden="1" x14ac:dyDescent="0.25">
      <c r="A255" s="115">
        <v>45885</v>
      </c>
      <c r="B255" s="63" t="s">
        <v>28</v>
      </c>
      <c r="C255" s="63" t="s">
        <v>363</v>
      </c>
      <c r="D255" s="63">
        <v>80</v>
      </c>
      <c r="E255" s="63" t="s">
        <v>1060</v>
      </c>
      <c r="F255" s="63" t="s">
        <v>33</v>
      </c>
      <c r="G255" s="63" t="s">
        <v>821</v>
      </c>
      <c r="H255" s="63" t="s">
        <v>1061</v>
      </c>
    </row>
    <row r="256" spans="1:8" hidden="1" x14ac:dyDescent="0.25">
      <c r="A256" s="115">
        <v>45885</v>
      </c>
      <c r="B256" s="63" t="s">
        <v>28</v>
      </c>
      <c r="C256" s="63" t="s">
        <v>363</v>
      </c>
      <c r="D256" s="63">
        <v>87</v>
      </c>
      <c r="E256" s="63" t="s">
        <v>193</v>
      </c>
      <c r="F256" s="63" t="s">
        <v>33</v>
      </c>
      <c r="G256" s="63" t="s">
        <v>821</v>
      </c>
      <c r="H256" s="63" t="s">
        <v>1062</v>
      </c>
    </row>
    <row r="257" spans="1:8" ht="22.5" hidden="1" x14ac:dyDescent="0.25">
      <c r="A257" s="115">
        <v>45885</v>
      </c>
      <c r="B257" s="63" t="s">
        <v>28</v>
      </c>
      <c r="C257" s="63" t="s">
        <v>363</v>
      </c>
      <c r="D257" s="63">
        <v>98</v>
      </c>
      <c r="E257" s="63" t="s">
        <v>224</v>
      </c>
      <c r="F257" s="63" t="s">
        <v>33</v>
      </c>
      <c r="G257" s="63" t="s">
        <v>821</v>
      </c>
      <c r="H257" s="63" t="s">
        <v>1063</v>
      </c>
    </row>
    <row r="258" spans="1:8" ht="22.5" hidden="1" x14ac:dyDescent="0.25">
      <c r="A258" s="115">
        <v>45885</v>
      </c>
      <c r="B258" s="63" t="s">
        <v>28</v>
      </c>
      <c r="C258" s="63" t="s">
        <v>363</v>
      </c>
      <c r="D258" s="63">
        <v>99</v>
      </c>
      <c r="E258" s="63" t="s">
        <v>227</v>
      </c>
      <c r="F258" s="63" t="s">
        <v>33</v>
      </c>
      <c r="G258" s="63" t="s">
        <v>821</v>
      </c>
      <c r="H258" s="63" t="s">
        <v>1064</v>
      </c>
    </row>
    <row r="259" spans="1:8" ht="22.5" hidden="1" x14ac:dyDescent="0.25">
      <c r="A259" s="115">
        <v>45885</v>
      </c>
      <c r="B259" s="63" t="s">
        <v>28</v>
      </c>
      <c r="C259" s="63" t="s">
        <v>363</v>
      </c>
      <c r="D259" s="63">
        <v>100</v>
      </c>
      <c r="E259" s="63" t="s">
        <v>231</v>
      </c>
      <c r="F259" s="63" t="s">
        <v>33</v>
      </c>
      <c r="G259" s="63" t="s">
        <v>821</v>
      </c>
      <c r="H259" s="63" t="s">
        <v>1062</v>
      </c>
    </row>
    <row r="260" spans="1:8" ht="33.75" hidden="1" x14ac:dyDescent="0.25">
      <c r="A260" s="115">
        <v>45885</v>
      </c>
      <c r="B260" s="63" t="s">
        <v>28</v>
      </c>
      <c r="C260" s="63" t="s">
        <v>363</v>
      </c>
      <c r="D260" s="63">
        <v>109</v>
      </c>
      <c r="E260" s="63" t="s">
        <v>240</v>
      </c>
      <c r="F260" s="63" t="s">
        <v>33</v>
      </c>
      <c r="G260" s="63" t="s">
        <v>821</v>
      </c>
      <c r="H260" s="63" t="s">
        <v>1065</v>
      </c>
    </row>
    <row r="261" spans="1:8" ht="22.5" hidden="1" x14ac:dyDescent="0.25">
      <c r="A261" s="115">
        <v>45885</v>
      </c>
      <c r="B261" s="63" t="s">
        <v>101</v>
      </c>
      <c r="C261" s="63" t="s">
        <v>1066</v>
      </c>
      <c r="D261" s="63">
        <v>293</v>
      </c>
      <c r="E261" s="63" t="s">
        <v>1067</v>
      </c>
      <c r="F261" s="63" t="s">
        <v>33</v>
      </c>
      <c r="G261" s="63" t="s">
        <v>842</v>
      </c>
      <c r="H261" s="63" t="s">
        <v>1047</v>
      </c>
    </row>
    <row r="262" spans="1:8" ht="22.5" hidden="1" x14ac:dyDescent="0.25">
      <c r="A262" s="115">
        <v>45885</v>
      </c>
      <c r="B262" s="63" t="s">
        <v>101</v>
      </c>
      <c r="C262" s="63" t="s">
        <v>1066</v>
      </c>
      <c r="D262" s="63">
        <v>294</v>
      </c>
      <c r="E262" s="63" t="s">
        <v>1068</v>
      </c>
      <c r="F262" s="63" t="s">
        <v>33</v>
      </c>
      <c r="G262" s="63" t="s">
        <v>842</v>
      </c>
      <c r="H262" s="63" t="s">
        <v>1047</v>
      </c>
    </row>
    <row r="263" spans="1:8" ht="45.75" hidden="1" customHeight="1" x14ac:dyDescent="0.25">
      <c r="A263" s="115">
        <v>45885</v>
      </c>
      <c r="B263" s="63" t="s">
        <v>101</v>
      </c>
      <c r="C263" s="63" t="s">
        <v>363</v>
      </c>
      <c r="D263" s="63">
        <v>112</v>
      </c>
      <c r="E263" s="63" t="s">
        <v>252</v>
      </c>
      <c r="F263" s="63" t="s">
        <v>33</v>
      </c>
      <c r="G263" s="63" t="s">
        <v>821</v>
      </c>
      <c r="H263" s="63" t="s">
        <v>1069</v>
      </c>
    </row>
    <row r="264" spans="1:8" ht="22.5" hidden="1" x14ac:dyDescent="0.25">
      <c r="A264" s="115">
        <v>45885</v>
      </c>
      <c r="B264" s="63" t="s">
        <v>28</v>
      </c>
      <c r="C264" s="63" t="s">
        <v>363</v>
      </c>
      <c r="D264" s="63">
        <v>110</v>
      </c>
      <c r="E264" s="63" t="s">
        <v>244</v>
      </c>
      <c r="F264" s="63" t="s">
        <v>33</v>
      </c>
      <c r="G264" s="63" t="s">
        <v>821</v>
      </c>
      <c r="H264" s="63" t="s">
        <v>1070</v>
      </c>
    </row>
    <row r="265" spans="1:8" ht="22.5" hidden="1" x14ac:dyDescent="0.25">
      <c r="A265" s="115">
        <v>45885</v>
      </c>
      <c r="B265" s="63" t="s">
        <v>28</v>
      </c>
      <c r="C265" s="63" t="s">
        <v>363</v>
      </c>
      <c r="D265" s="63">
        <v>111</v>
      </c>
      <c r="E265" s="63" t="s">
        <v>248</v>
      </c>
      <c r="F265" s="63" t="s">
        <v>33</v>
      </c>
      <c r="G265" s="63" t="s">
        <v>821</v>
      </c>
      <c r="H265" s="63" t="s">
        <v>1065</v>
      </c>
    </row>
    <row r="266" spans="1:8" ht="22.5" hidden="1" x14ac:dyDescent="0.25">
      <c r="A266" s="115">
        <v>45885</v>
      </c>
      <c r="B266" s="63" t="s">
        <v>28</v>
      </c>
      <c r="C266" s="63" t="s">
        <v>363</v>
      </c>
      <c r="D266" s="63">
        <v>124</v>
      </c>
      <c r="E266" s="63" t="s">
        <v>280</v>
      </c>
      <c r="F266" s="63" t="s">
        <v>33</v>
      </c>
      <c r="G266" s="63" t="s">
        <v>821</v>
      </c>
      <c r="H266" s="63" t="s">
        <v>1071</v>
      </c>
    </row>
    <row r="267" spans="1:8" ht="22.5" hidden="1" x14ac:dyDescent="0.25">
      <c r="A267" s="115">
        <v>45885</v>
      </c>
      <c r="B267" s="63" t="s">
        <v>28</v>
      </c>
      <c r="C267" s="63" t="s">
        <v>363</v>
      </c>
      <c r="D267" s="63">
        <v>126</v>
      </c>
      <c r="E267" s="63" t="s">
        <v>288</v>
      </c>
      <c r="F267" s="63" t="s">
        <v>33</v>
      </c>
      <c r="G267" s="63" t="s">
        <v>821</v>
      </c>
      <c r="H267" s="63" t="s">
        <v>1071</v>
      </c>
    </row>
    <row r="268" spans="1:8" ht="22.5" hidden="1" x14ac:dyDescent="0.25">
      <c r="A268" s="115">
        <v>45885</v>
      </c>
      <c r="B268" s="63" t="s">
        <v>28</v>
      </c>
      <c r="C268" s="63" t="s">
        <v>363</v>
      </c>
      <c r="D268" s="63">
        <v>127</v>
      </c>
      <c r="E268" s="63" t="s">
        <v>292</v>
      </c>
      <c r="F268" s="63" t="s">
        <v>33</v>
      </c>
      <c r="G268" s="63" t="s">
        <v>821</v>
      </c>
      <c r="H268" s="63" t="s">
        <v>1071</v>
      </c>
    </row>
    <row r="269" spans="1:8" ht="22.5" hidden="1" x14ac:dyDescent="0.25">
      <c r="A269" s="115">
        <v>45885</v>
      </c>
      <c r="B269" s="63" t="s">
        <v>28</v>
      </c>
      <c r="C269" s="63" t="s">
        <v>363</v>
      </c>
      <c r="D269" s="63">
        <v>128</v>
      </c>
      <c r="E269" s="63" t="s">
        <v>295</v>
      </c>
      <c r="F269" s="63" t="s">
        <v>33</v>
      </c>
      <c r="G269" s="63" t="s">
        <v>821</v>
      </c>
      <c r="H269" s="63" t="s">
        <v>1071</v>
      </c>
    </row>
    <row r="270" spans="1:8" ht="22.5" hidden="1" x14ac:dyDescent="0.25">
      <c r="A270" s="115">
        <v>45885</v>
      </c>
      <c r="B270" s="63" t="s">
        <v>28</v>
      </c>
      <c r="C270" s="63" t="s">
        <v>363</v>
      </c>
      <c r="D270" s="63">
        <v>133</v>
      </c>
      <c r="E270" s="63" t="s">
        <v>315</v>
      </c>
      <c r="F270" s="63" t="s">
        <v>33</v>
      </c>
      <c r="G270" s="63" t="s">
        <v>821</v>
      </c>
      <c r="H270" s="63" t="s">
        <v>1062</v>
      </c>
    </row>
    <row r="271" spans="1:8" ht="33.75" hidden="1" x14ac:dyDescent="0.25">
      <c r="A271" s="115">
        <v>45885</v>
      </c>
      <c r="B271" s="63" t="s">
        <v>101</v>
      </c>
      <c r="C271" s="63" t="s">
        <v>363</v>
      </c>
      <c r="D271" s="63">
        <v>242</v>
      </c>
      <c r="E271" s="63" t="s">
        <v>537</v>
      </c>
      <c r="F271" s="63" t="s">
        <v>33</v>
      </c>
      <c r="G271" s="63" t="s">
        <v>821</v>
      </c>
      <c r="H271" s="63" t="s">
        <v>1065</v>
      </c>
    </row>
    <row r="272" spans="1:8" ht="33.75" hidden="1" x14ac:dyDescent="0.25">
      <c r="A272" s="115">
        <v>45885</v>
      </c>
      <c r="B272" s="63" t="s">
        <v>101</v>
      </c>
      <c r="C272" s="63" t="s">
        <v>363</v>
      </c>
      <c r="D272" s="63">
        <v>243</v>
      </c>
      <c r="E272" s="63" t="s">
        <v>541</v>
      </c>
      <c r="F272" s="63" t="s">
        <v>33</v>
      </c>
      <c r="G272" s="63" t="s">
        <v>821</v>
      </c>
      <c r="H272" s="63" t="s">
        <v>1065</v>
      </c>
    </row>
    <row r="273" spans="1:8" hidden="1" x14ac:dyDescent="0.25">
      <c r="A273" s="115">
        <v>45885</v>
      </c>
      <c r="B273" s="63" t="s">
        <v>28</v>
      </c>
      <c r="C273" s="63" t="s">
        <v>363</v>
      </c>
      <c r="D273" s="63">
        <v>148</v>
      </c>
      <c r="E273" s="63" t="s">
        <v>360</v>
      </c>
      <c r="F273" s="63" t="s">
        <v>33</v>
      </c>
      <c r="G273" s="63" t="s">
        <v>821</v>
      </c>
      <c r="H273" s="63" t="s">
        <v>1072</v>
      </c>
    </row>
    <row r="274" spans="1:8" ht="22.5" hidden="1" x14ac:dyDescent="0.25">
      <c r="A274" s="115">
        <v>45885</v>
      </c>
      <c r="B274" s="63" t="s">
        <v>101</v>
      </c>
      <c r="C274" s="63" t="s">
        <v>363</v>
      </c>
      <c r="D274" s="63">
        <v>215</v>
      </c>
      <c r="E274" s="63" t="s">
        <v>469</v>
      </c>
      <c r="F274" s="63" t="s">
        <v>33</v>
      </c>
      <c r="G274" s="63" t="s">
        <v>821</v>
      </c>
      <c r="H274" s="63" t="s">
        <v>1061</v>
      </c>
    </row>
    <row r="275" spans="1:8" ht="22.5" hidden="1" x14ac:dyDescent="0.25">
      <c r="A275" s="115">
        <v>45885</v>
      </c>
      <c r="B275" s="63" t="s">
        <v>101</v>
      </c>
      <c r="C275" s="63" t="s">
        <v>1073</v>
      </c>
      <c r="D275" s="63">
        <v>304</v>
      </c>
      <c r="E275" s="63" t="s">
        <v>697</v>
      </c>
      <c r="F275" s="63" t="s">
        <v>33</v>
      </c>
      <c r="G275" s="63" t="s">
        <v>842</v>
      </c>
      <c r="H275" s="63" t="s">
        <v>1074</v>
      </c>
    </row>
    <row r="276" spans="1:8" hidden="1" x14ac:dyDescent="0.25">
      <c r="A276" s="115">
        <v>45885</v>
      </c>
      <c r="B276" s="63" t="s">
        <v>28</v>
      </c>
      <c r="C276" s="63" t="s">
        <v>363</v>
      </c>
      <c r="D276" s="63">
        <v>195</v>
      </c>
      <c r="E276" s="63" t="s">
        <v>895</v>
      </c>
      <c r="F276" s="63" t="s">
        <v>33</v>
      </c>
      <c r="G276" s="63" t="s">
        <v>824</v>
      </c>
      <c r="H276" s="63" t="s">
        <v>1075</v>
      </c>
    </row>
    <row r="277" spans="1:8" ht="22.5" hidden="1" x14ac:dyDescent="0.25">
      <c r="A277" s="115">
        <v>45885</v>
      </c>
      <c r="B277" s="63" t="s">
        <v>28</v>
      </c>
      <c r="C277" s="63" t="s">
        <v>363</v>
      </c>
      <c r="D277" s="63">
        <v>214</v>
      </c>
      <c r="E277" s="63" t="s">
        <v>465</v>
      </c>
      <c r="F277" s="63" t="s">
        <v>33</v>
      </c>
      <c r="G277" s="63" t="s">
        <v>821</v>
      </c>
      <c r="H277" s="63" t="s">
        <v>1061</v>
      </c>
    </row>
    <row r="278" spans="1:8" ht="33.75" hidden="1" x14ac:dyDescent="0.25">
      <c r="A278" s="115">
        <v>45885</v>
      </c>
      <c r="B278" s="63" t="s">
        <v>28</v>
      </c>
      <c r="C278" s="63" t="s">
        <v>363</v>
      </c>
      <c r="D278" s="63">
        <v>248</v>
      </c>
      <c r="E278" s="63" t="s">
        <v>552</v>
      </c>
      <c r="F278" s="63" t="s">
        <v>33</v>
      </c>
      <c r="G278" s="63" t="s">
        <v>821</v>
      </c>
      <c r="H278" s="63" t="s">
        <v>1076</v>
      </c>
    </row>
    <row r="279" spans="1:8" hidden="1" x14ac:dyDescent="0.25">
      <c r="A279" s="115">
        <v>45885</v>
      </c>
      <c r="B279" s="63" t="s">
        <v>28</v>
      </c>
      <c r="C279" s="63" t="s">
        <v>363</v>
      </c>
      <c r="D279" s="63">
        <v>265</v>
      </c>
      <c r="E279" s="63" t="s">
        <v>596</v>
      </c>
      <c r="F279" s="63" t="s">
        <v>33</v>
      </c>
      <c r="G279" s="63" t="s">
        <v>821</v>
      </c>
      <c r="H279" s="63" t="s">
        <v>1077</v>
      </c>
    </row>
    <row r="280" spans="1:8" ht="22.5" hidden="1" x14ac:dyDescent="0.25">
      <c r="A280" s="115">
        <v>45885</v>
      </c>
      <c r="B280" s="63" t="s">
        <v>28</v>
      </c>
      <c r="C280" s="63" t="s">
        <v>363</v>
      </c>
      <c r="D280" s="63">
        <v>241</v>
      </c>
      <c r="E280" s="63" t="s">
        <v>533</v>
      </c>
      <c r="F280" s="63" t="s">
        <v>23</v>
      </c>
      <c r="G280" s="63" t="s">
        <v>821</v>
      </c>
      <c r="H280" s="63" t="s">
        <v>1078</v>
      </c>
    </row>
    <row r="281" spans="1:8" ht="22.5" hidden="1" x14ac:dyDescent="0.25">
      <c r="A281" s="115">
        <v>45885</v>
      </c>
      <c r="B281" s="63" t="s">
        <v>28</v>
      </c>
      <c r="C281" s="63" t="s">
        <v>363</v>
      </c>
      <c r="D281" s="63">
        <v>281</v>
      </c>
      <c r="E281" s="63" t="s">
        <v>636</v>
      </c>
      <c r="F281" s="63" t="s">
        <v>33</v>
      </c>
      <c r="G281" s="63" t="s">
        <v>821</v>
      </c>
      <c r="H281" s="63" t="s">
        <v>1079</v>
      </c>
    </row>
    <row r="282" spans="1:8" ht="22.5" hidden="1" x14ac:dyDescent="0.25">
      <c r="A282" s="115">
        <v>45885</v>
      </c>
      <c r="B282" s="63" t="s">
        <v>28</v>
      </c>
      <c r="C282" s="63" t="s">
        <v>363</v>
      </c>
      <c r="D282" s="63">
        <v>287</v>
      </c>
      <c r="E282" s="63" t="s">
        <v>1019</v>
      </c>
      <c r="F282" s="63" t="s">
        <v>33</v>
      </c>
      <c r="G282" s="63" t="s">
        <v>824</v>
      </c>
      <c r="H282" s="63" t="s">
        <v>1047</v>
      </c>
    </row>
    <row r="283" spans="1:8" hidden="1" x14ac:dyDescent="0.25">
      <c r="A283" s="115">
        <v>45887</v>
      </c>
      <c r="B283" s="63" t="s">
        <v>28</v>
      </c>
      <c r="C283" s="63" t="s">
        <v>363</v>
      </c>
      <c r="D283" s="63">
        <v>3</v>
      </c>
      <c r="E283" s="63" t="s">
        <v>29</v>
      </c>
      <c r="F283" s="63" t="s">
        <v>33</v>
      </c>
      <c r="G283" s="63" t="s">
        <v>821</v>
      </c>
      <c r="H283" s="63" t="s">
        <v>1080</v>
      </c>
    </row>
    <row r="284" spans="1:8" ht="33.75" hidden="1" x14ac:dyDescent="0.25">
      <c r="A284" s="115">
        <v>45887</v>
      </c>
      <c r="B284" s="63" t="s">
        <v>28</v>
      </c>
      <c r="C284" s="63" t="s">
        <v>919</v>
      </c>
      <c r="D284" s="63">
        <v>250</v>
      </c>
      <c r="E284" s="63" t="s">
        <v>1081</v>
      </c>
      <c r="F284" s="63" t="s">
        <v>23</v>
      </c>
      <c r="G284" s="63" t="s">
        <v>824</v>
      </c>
      <c r="H284" s="63" t="s">
        <v>1049</v>
      </c>
    </row>
    <row r="285" spans="1:8" ht="67.5" hidden="1" x14ac:dyDescent="0.25">
      <c r="A285" s="115">
        <v>45887</v>
      </c>
      <c r="B285" s="63" t="s">
        <v>28</v>
      </c>
      <c r="C285" s="63" t="s">
        <v>363</v>
      </c>
      <c r="D285" s="63">
        <v>7</v>
      </c>
      <c r="E285" s="63" t="s">
        <v>42</v>
      </c>
      <c r="F285" s="63" t="s">
        <v>23</v>
      </c>
      <c r="G285" s="63" t="s">
        <v>821</v>
      </c>
      <c r="H285" s="63" t="s">
        <v>1082</v>
      </c>
    </row>
    <row r="286" spans="1:8" ht="45" hidden="1" x14ac:dyDescent="0.25">
      <c r="A286" s="115">
        <v>45888</v>
      </c>
      <c r="B286" s="63" t="s">
        <v>28</v>
      </c>
      <c r="C286" s="63" t="s">
        <v>363</v>
      </c>
      <c r="D286" s="63">
        <v>8</v>
      </c>
      <c r="E286" s="63" t="s">
        <v>47</v>
      </c>
      <c r="F286" s="63" t="s">
        <v>33</v>
      </c>
      <c r="G286" s="63" t="s">
        <v>821</v>
      </c>
      <c r="H286" s="63" t="s">
        <v>1083</v>
      </c>
    </row>
    <row r="287" spans="1:8" ht="33.75" hidden="1" x14ac:dyDescent="0.25">
      <c r="A287" s="115">
        <v>45888</v>
      </c>
      <c r="B287" s="63" t="s">
        <v>28</v>
      </c>
      <c r="C287" s="63" t="s">
        <v>363</v>
      </c>
      <c r="D287" s="63">
        <v>10</v>
      </c>
      <c r="E287" s="63" t="s">
        <v>54</v>
      </c>
      <c r="F287" s="63" t="s">
        <v>33</v>
      </c>
      <c r="G287" s="63" t="s">
        <v>821</v>
      </c>
      <c r="H287" s="63" t="s">
        <v>1084</v>
      </c>
    </row>
    <row r="288" spans="1:8" ht="22.5" hidden="1" x14ac:dyDescent="0.25">
      <c r="A288" s="115">
        <v>45888</v>
      </c>
      <c r="B288" s="63" t="s">
        <v>28</v>
      </c>
      <c r="C288" s="63" t="s">
        <v>363</v>
      </c>
      <c r="D288" s="63">
        <v>78</v>
      </c>
      <c r="E288" s="63" t="s">
        <v>167</v>
      </c>
      <c r="F288" s="63" t="s">
        <v>33</v>
      </c>
      <c r="G288" s="63" t="s">
        <v>821</v>
      </c>
      <c r="H288" s="63" t="s">
        <v>1085</v>
      </c>
    </row>
    <row r="289" spans="1:8" ht="22.5" hidden="1" x14ac:dyDescent="0.25">
      <c r="A289" s="115">
        <v>45888</v>
      </c>
      <c r="B289" s="63" t="s">
        <v>28</v>
      </c>
      <c r="C289" s="63" t="s">
        <v>363</v>
      </c>
      <c r="D289" s="63">
        <v>79</v>
      </c>
      <c r="E289" s="63" t="s">
        <v>171</v>
      </c>
      <c r="F289" s="63" t="s">
        <v>33</v>
      </c>
      <c r="G289" s="63" t="s">
        <v>821</v>
      </c>
      <c r="H289" s="63" t="s">
        <v>1085</v>
      </c>
    </row>
    <row r="290" spans="1:8" ht="33.75" hidden="1" x14ac:dyDescent="0.25">
      <c r="A290" s="115">
        <v>45930</v>
      </c>
      <c r="B290" s="63" t="s">
        <v>101</v>
      </c>
      <c r="C290" s="63" t="s">
        <v>363</v>
      </c>
      <c r="D290" s="63">
        <v>244</v>
      </c>
      <c r="E290" s="63" t="s">
        <v>980</v>
      </c>
      <c r="F290" s="63" t="s">
        <v>23</v>
      </c>
      <c r="G290" s="63" t="s">
        <v>821</v>
      </c>
      <c r="H290" s="63" t="s">
        <v>1025</v>
      </c>
    </row>
    <row r="291" spans="1:8" ht="33.75" hidden="1" x14ac:dyDescent="0.25">
      <c r="A291" s="115">
        <v>45932</v>
      </c>
      <c r="B291" s="63" t="s">
        <v>101</v>
      </c>
      <c r="C291" s="63" t="s">
        <v>363</v>
      </c>
      <c r="D291" s="63">
        <v>247</v>
      </c>
      <c r="E291" s="63" t="s">
        <v>1086</v>
      </c>
      <c r="F291" s="63" t="s">
        <v>23</v>
      </c>
      <c r="G291" s="63" t="s">
        <v>842</v>
      </c>
      <c r="H291" s="63" t="s">
        <v>1087</v>
      </c>
    </row>
    <row r="292" spans="1:8" ht="67.5" hidden="1" x14ac:dyDescent="0.25">
      <c r="A292" s="115">
        <v>45869</v>
      </c>
      <c r="B292" s="63" t="s">
        <v>101</v>
      </c>
      <c r="C292" s="63" t="s">
        <v>1088</v>
      </c>
      <c r="D292" s="63">
        <v>289</v>
      </c>
      <c r="E292" s="63" t="s">
        <v>1089</v>
      </c>
      <c r="F292" s="63" t="s">
        <v>23</v>
      </c>
      <c r="G292" s="63" t="s">
        <v>842</v>
      </c>
      <c r="H292" s="63" t="s">
        <v>1090</v>
      </c>
    </row>
    <row r="293" spans="1:8" ht="33.75" hidden="1" x14ac:dyDescent="0.25">
      <c r="A293" s="115">
        <v>45888</v>
      </c>
      <c r="B293" s="63" t="s">
        <v>101</v>
      </c>
      <c r="C293" s="63" t="s">
        <v>1088</v>
      </c>
      <c r="D293" s="63">
        <v>289</v>
      </c>
      <c r="E293" s="63" t="s">
        <v>653</v>
      </c>
      <c r="F293" s="63" t="s">
        <v>23</v>
      </c>
      <c r="G293" s="63" t="s">
        <v>821</v>
      </c>
      <c r="H293" s="63" t="s">
        <v>1091</v>
      </c>
    </row>
    <row r="294" spans="1:8" ht="22.5" hidden="1" x14ac:dyDescent="0.25">
      <c r="A294" s="115">
        <v>45888</v>
      </c>
      <c r="B294" s="63" t="s">
        <v>101</v>
      </c>
      <c r="C294" s="63" t="s">
        <v>1092</v>
      </c>
      <c r="D294" s="63">
        <v>296</v>
      </c>
      <c r="E294" s="63" t="s">
        <v>668</v>
      </c>
      <c r="F294" s="63" t="s">
        <v>33</v>
      </c>
      <c r="G294" s="63" t="s">
        <v>842</v>
      </c>
      <c r="H294" s="63" t="s">
        <v>1053</v>
      </c>
    </row>
    <row r="295" spans="1:8" ht="33.75" hidden="1" x14ac:dyDescent="0.25">
      <c r="A295" s="115">
        <v>45890</v>
      </c>
      <c r="B295" s="63" t="s">
        <v>101</v>
      </c>
      <c r="C295" s="63" t="s">
        <v>1088</v>
      </c>
      <c r="D295" s="63">
        <v>289</v>
      </c>
      <c r="E295" s="63" t="s">
        <v>653</v>
      </c>
      <c r="F295" s="63" t="s">
        <v>23</v>
      </c>
      <c r="G295" s="63" t="s">
        <v>821</v>
      </c>
      <c r="H295" s="63" t="s">
        <v>1093</v>
      </c>
    </row>
    <row r="296" spans="1:8" ht="67.5" hidden="1" x14ac:dyDescent="0.25">
      <c r="A296" s="115">
        <v>45869</v>
      </c>
      <c r="B296" s="63" t="s">
        <v>101</v>
      </c>
      <c r="C296" s="63" t="s">
        <v>1088</v>
      </c>
      <c r="D296" s="63">
        <v>290</v>
      </c>
      <c r="E296" s="63" t="s">
        <v>1094</v>
      </c>
      <c r="F296" s="63" t="s">
        <v>23</v>
      </c>
      <c r="G296" s="63" t="s">
        <v>842</v>
      </c>
      <c r="H296" s="63" t="s">
        <v>1090</v>
      </c>
    </row>
    <row r="297" spans="1:8" ht="22.5" hidden="1" x14ac:dyDescent="0.25">
      <c r="A297" s="115">
        <v>45888</v>
      </c>
      <c r="B297" s="63" t="s">
        <v>101</v>
      </c>
      <c r="C297" s="63" t="s">
        <v>363</v>
      </c>
      <c r="D297" s="63">
        <v>216</v>
      </c>
      <c r="E297" s="63" t="s">
        <v>472</v>
      </c>
      <c r="F297" s="63" t="s">
        <v>33</v>
      </c>
      <c r="G297" s="63" t="s">
        <v>821</v>
      </c>
      <c r="H297" s="63" t="s">
        <v>1085</v>
      </c>
    </row>
    <row r="298" spans="1:8" ht="22.5" hidden="1" x14ac:dyDescent="0.25">
      <c r="A298" s="115">
        <v>45888</v>
      </c>
      <c r="B298" s="63" t="s">
        <v>101</v>
      </c>
      <c r="C298" s="63" t="s">
        <v>363</v>
      </c>
      <c r="D298" s="63">
        <v>299</v>
      </c>
      <c r="E298" s="63" t="s">
        <v>680</v>
      </c>
      <c r="F298" s="63" t="s">
        <v>33</v>
      </c>
      <c r="G298" s="63" t="s">
        <v>842</v>
      </c>
      <c r="H298" s="63" t="s">
        <v>1095</v>
      </c>
    </row>
    <row r="299" spans="1:8" ht="33.75" hidden="1" x14ac:dyDescent="0.25">
      <c r="A299" s="115">
        <v>45888</v>
      </c>
      <c r="B299" s="63" t="s">
        <v>28</v>
      </c>
      <c r="C299" s="63" t="s">
        <v>363</v>
      </c>
      <c r="D299" s="63">
        <v>142</v>
      </c>
      <c r="E299" s="63" t="s">
        <v>344</v>
      </c>
      <c r="F299" s="63" t="s">
        <v>23</v>
      </c>
      <c r="G299" s="63" t="s">
        <v>821</v>
      </c>
      <c r="H299" s="63" t="s">
        <v>1084</v>
      </c>
    </row>
    <row r="300" spans="1:8" ht="33.75" hidden="1" x14ac:dyDescent="0.25">
      <c r="A300" s="115">
        <v>45888</v>
      </c>
      <c r="B300" s="63" t="s">
        <v>28</v>
      </c>
      <c r="C300" s="63" t="s">
        <v>363</v>
      </c>
      <c r="D300" s="63">
        <v>9</v>
      </c>
      <c r="E300" s="63" t="s">
        <v>50</v>
      </c>
      <c r="F300" s="63" t="s">
        <v>23</v>
      </c>
      <c r="G300" s="63" t="s">
        <v>821</v>
      </c>
      <c r="H300" s="63" t="s">
        <v>1084</v>
      </c>
    </row>
    <row r="301" spans="1:8" ht="22.5" hidden="1" x14ac:dyDescent="0.25">
      <c r="A301" s="115">
        <v>45889</v>
      </c>
      <c r="B301" s="63" t="s">
        <v>28</v>
      </c>
      <c r="C301" s="63" t="s">
        <v>363</v>
      </c>
      <c r="D301" s="63">
        <v>73</v>
      </c>
      <c r="E301" s="63" t="s">
        <v>1096</v>
      </c>
      <c r="F301" s="63" t="s">
        <v>33</v>
      </c>
      <c r="G301" s="63" t="s">
        <v>824</v>
      </c>
      <c r="H301" s="63" t="s">
        <v>1097</v>
      </c>
    </row>
    <row r="302" spans="1:8" ht="22.5" hidden="1" x14ac:dyDescent="0.25">
      <c r="A302" s="115">
        <v>45889</v>
      </c>
      <c r="B302" s="63" t="s">
        <v>28</v>
      </c>
      <c r="C302" s="63" t="s">
        <v>363</v>
      </c>
      <c r="D302" s="63">
        <v>230</v>
      </c>
      <c r="E302" s="63" t="s">
        <v>505</v>
      </c>
      <c r="F302" s="63" t="s">
        <v>23</v>
      </c>
      <c r="G302" s="63" t="s">
        <v>821</v>
      </c>
      <c r="H302" s="63" t="s">
        <v>1098</v>
      </c>
    </row>
    <row r="303" spans="1:8" ht="44.25" hidden="1" customHeight="1" x14ac:dyDescent="0.25">
      <c r="A303" s="115">
        <v>45889</v>
      </c>
      <c r="B303" s="63" t="s">
        <v>101</v>
      </c>
      <c r="C303" s="63" t="s">
        <v>363</v>
      </c>
      <c r="D303" s="63">
        <v>292</v>
      </c>
      <c r="E303" s="63" t="s">
        <v>630</v>
      </c>
      <c r="F303" s="63" t="s">
        <v>23</v>
      </c>
      <c r="G303" s="63" t="s">
        <v>824</v>
      </c>
      <c r="H303" s="63" t="s">
        <v>1099</v>
      </c>
    </row>
    <row r="304" spans="1:8" ht="54.75" hidden="1" customHeight="1" x14ac:dyDescent="0.25">
      <c r="A304" s="115">
        <v>45889</v>
      </c>
      <c r="B304" s="63" t="s">
        <v>101</v>
      </c>
      <c r="C304" s="63" t="s">
        <v>363</v>
      </c>
      <c r="D304" s="63">
        <v>292</v>
      </c>
      <c r="E304" s="63" t="s">
        <v>630</v>
      </c>
      <c r="F304" s="63" t="s">
        <v>33</v>
      </c>
      <c r="G304" s="63" t="s">
        <v>842</v>
      </c>
      <c r="H304" s="63" t="s">
        <v>1099</v>
      </c>
    </row>
    <row r="305" spans="1:8" ht="43.5" hidden="1" customHeight="1" x14ac:dyDescent="0.25">
      <c r="A305" s="115">
        <v>45890</v>
      </c>
      <c r="B305" s="63" t="s">
        <v>101</v>
      </c>
      <c r="C305" s="63" t="s">
        <v>363</v>
      </c>
      <c r="D305" s="63">
        <v>35</v>
      </c>
      <c r="E305" s="63" t="s">
        <v>97</v>
      </c>
      <c r="F305" s="63" t="s">
        <v>33</v>
      </c>
      <c r="G305" s="63" t="s">
        <v>821</v>
      </c>
      <c r="H305" s="63" t="s">
        <v>1100</v>
      </c>
    </row>
    <row r="306" spans="1:8" hidden="1" x14ac:dyDescent="0.25">
      <c r="A306" s="115">
        <v>45890</v>
      </c>
      <c r="B306" s="63" t="s">
        <v>101</v>
      </c>
      <c r="C306" s="63" t="s">
        <v>363</v>
      </c>
      <c r="D306" s="63">
        <v>235</v>
      </c>
      <c r="E306" s="63" t="s">
        <v>514</v>
      </c>
      <c r="F306" s="63" t="s">
        <v>33</v>
      </c>
      <c r="G306" s="63" t="s">
        <v>821</v>
      </c>
      <c r="H306" s="63" t="s">
        <v>1101</v>
      </c>
    </row>
    <row r="307" spans="1:8" ht="65.25" hidden="1" customHeight="1" x14ac:dyDescent="0.25">
      <c r="A307" s="115">
        <v>45888</v>
      </c>
      <c r="B307" s="63" t="s">
        <v>101</v>
      </c>
      <c r="C307" s="63" t="s">
        <v>1102</v>
      </c>
      <c r="D307" s="63">
        <v>290</v>
      </c>
      <c r="E307" s="63" t="s">
        <v>657</v>
      </c>
      <c r="F307" s="63" t="s">
        <v>23</v>
      </c>
      <c r="G307" s="63" t="s">
        <v>821</v>
      </c>
      <c r="H307" s="63" t="s">
        <v>1091</v>
      </c>
    </row>
    <row r="308" spans="1:8" ht="45" hidden="1" x14ac:dyDescent="0.25">
      <c r="A308" s="115">
        <v>45890</v>
      </c>
      <c r="B308" s="63" t="s">
        <v>101</v>
      </c>
      <c r="C308" s="63" t="s">
        <v>1102</v>
      </c>
      <c r="D308" s="63">
        <v>290</v>
      </c>
      <c r="E308" s="63" t="s">
        <v>657</v>
      </c>
      <c r="F308" s="63" t="s">
        <v>23</v>
      </c>
      <c r="G308" s="63" t="s">
        <v>821</v>
      </c>
      <c r="H308" s="63" t="s">
        <v>1093</v>
      </c>
    </row>
    <row r="309" spans="1:8" ht="67.5" hidden="1" x14ac:dyDescent="0.25">
      <c r="A309" s="115">
        <v>45869</v>
      </c>
      <c r="B309" s="63" t="s">
        <v>101</v>
      </c>
      <c r="C309" s="63" t="s">
        <v>1102</v>
      </c>
      <c r="D309" s="63">
        <v>291</v>
      </c>
      <c r="E309" s="63" t="s">
        <v>1103</v>
      </c>
      <c r="F309" s="63" t="s">
        <v>23</v>
      </c>
      <c r="G309" s="63" t="s">
        <v>842</v>
      </c>
      <c r="H309" s="63" t="s">
        <v>1090</v>
      </c>
    </row>
    <row r="310" spans="1:8" ht="45" hidden="1" x14ac:dyDescent="0.25">
      <c r="A310" s="115">
        <v>45888</v>
      </c>
      <c r="B310" s="63" t="s">
        <v>101</v>
      </c>
      <c r="C310" s="63" t="s">
        <v>1102</v>
      </c>
      <c r="D310" s="63">
        <v>291</v>
      </c>
      <c r="E310" s="63" t="s">
        <v>661</v>
      </c>
      <c r="F310" s="63" t="s">
        <v>23</v>
      </c>
      <c r="G310" s="63" t="s">
        <v>821</v>
      </c>
      <c r="H310" s="63" t="s">
        <v>1091</v>
      </c>
    </row>
    <row r="311" spans="1:8" ht="22.5" hidden="1" x14ac:dyDescent="0.25">
      <c r="A311" s="115">
        <v>45890</v>
      </c>
      <c r="B311" s="63" t="s">
        <v>28</v>
      </c>
      <c r="C311" s="63" t="s">
        <v>363</v>
      </c>
      <c r="D311" s="63">
        <v>205</v>
      </c>
      <c r="E311" s="63" t="s">
        <v>446</v>
      </c>
      <c r="F311" s="63" t="s">
        <v>33</v>
      </c>
      <c r="G311" s="63" t="s">
        <v>821</v>
      </c>
      <c r="H311" s="63" t="s">
        <v>1104</v>
      </c>
    </row>
    <row r="312" spans="1:8" ht="22.5" hidden="1" x14ac:dyDescent="0.25">
      <c r="A312" s="115">
        <v>45890</v>
      </c>
      <c r="B312" s="63" t="s">
        <v>28</v>
      </c>
      <c r="C312" s="63" t="s">
        <v>363</v>
      </c>
      <c r="D312" s="63">
        <v>300</v>
      </c>
      <c r="E312" s="63" t="s">
        <v>684</v>
      </c>
      <c r="F312" s="63" t="s">
        <v>33</v>
      </c>
      <c r="G312" s="63" t="s">
        <v>842</v>
      </c>
      <c r="H312" s="63" t="s">
        <v>1105</v>
      </c>
    </row>
    <row r="313" spans="1:8" ht="22.5" hidden="1" x14ac:dyDescent="0.25">
      <c r="A313" s="115">
        <v>45890</v>
      </c>
      <c r="B313" s="63" t="s">
        <v>28</v>
      </c>
      <c r="C313" s="63" t="s">
        <v>363</v>
      </c>
      <c r="D313" s="63">
        <v>301</v>
      </c>
      <c r="E313" s="63" t="s">
        <v>688</v>
      </c>
      <c r="F313" s="63" t="s">
        <v>33</v>
      </c>
      <c r="G313" s="63" t="s">
        <v>842</v>
      </c>
      <c r="H313" s="63" t="s">
        <v>1105</v>
      </c>
    </row>
    <row r="314" spans="1:8" ht="22.5" hidden="1" x14ac:dyDescent="0.25">
      <c r="A314" s="115">
        <v>45894</v>
      </c>
      <c r="B314" s="63" t="s">
        <v>101</v>
      </c>
      <c r="C314" s="63" t="s">
        <v>363</v>
      </c>
      <c r="D314" s="63">
        <v>302</v>
      </c>
      <c r="E314" s="63" t="s">
        <v>692</v>
      </c>
      <c r="F314" s="63" t="s">
        <v>33</v>
      </c>
      <c r="G314" s="63" t="s">
        <v>842</v>
      </c>
      <c r="H314" s="63" t="s">
        <v>1106</v>
      </c>
    </row>
    <row r="315" spans="1:8" ht="33.75" hidden="1" x14ac:dyDescent="0.25">
      <c r="A315" s="115">
        <v>45895</v>
      </c>
      <c r="B315" s="63" t="s">
        <v>28</v>
      </c>
      <c r="C315" s="63" t="s">
        <v>363</v>
      </c>
      <c r="D315" s="63">
        <v>75</v>
      </c>
      <c r="E315" s="63" t="s">
        <v>1107</v>
      </c>
      <c r="F315" s="63" t="s">
        <v>33</v>
      </c>
      <c r="G315" s="63" t="s">
        <v>824</v>
      </c>
      <c r="H315" s="63" t="s">
        <v>1108</v>
      </c>
    </row>
    <row r="316" spans="1:8" ht="45" hidden="1" x14ac:dyDescent="0.25">
      <c r="A316" s="115">
        <v>45895</v>
      </c>
      <c r="B316" s="63" t="s">
        <v>28</v>
      </c>
      <c r="C316" s="63" t="s">
        <v>363</v>
      </c>
      <c r="D316" s="63">
        <v>76</v>
      </c>
      <c r="E316" s="63" t="s">
        <v>1109</v>
      </c>
      <c r="F316" s="63" t="s">
        <v>33</v>
      </c>
      <c r="G316" s="63" t="s">
        <v>824</v>
      </c>
      <c r="H316" s="63" t="s">
        <v>1108</v>
      </c>
    </row>
    <row r="317" spans="1:8" ht="22.5" hidden="1" x14ac:dyDescent="0.25">
      <c r="A317" s="115">
        <v>45895</v>
      </c>
      <c r="B317" s="63" t="s">
        <v>28</v>
      </c>
      <c r="C317" s="63" t="s">
        <v>363</v>
      </c>
      <c r="D317" s="63">
        <v>303</v>
      </c>
      <c r="E317" s="63" t="s">
        <v>1110</v>
      </c>
      <c r="F317" s="63" t="s">
        <v>33</v>
      </c>
      <c r="G317" s="63" t="s">
        <v>842</v>
      </c>
      <c r="H317" s="63" t="s">
        <v>1111</v>
      </c>
    </row>
    <row r="318" spans="1:8" ht="45" hidden="1" x14ac:dyDescent="0.25">
      <c r="A318" s="115">
        <v>45896</v>
      </c>
      <c r="B318" s="63" t="s">
        <v>28</v>
      </c>
      <c r="C318" s="63" t="s">
        <v>363</v>
      </c>
      <c r="D318" s="63">
        <v>162</v>
      </c>
      <c r="E318" s="63" t="s">
        <v>386</v>
      </c>
      <c r="F318" s="63" t="s">
        <v>33</v>
      </c>
      <c r="G318" s="63" t="s">
        <v>821</v>
      </c>
      <c r="H318" s="63" t="s">
        <v>1112</v>
      </c>
    </row>
    <row r="319" spans="1:8" ht="67.5" hidden="1" x14ac:dyDescent="0.25">
      <c r="A319" s="115">
        <v>45896</v>
      </c>
      <c r="B319" s="63" t="s">
        <v>28</v>
      </c>
      <c r="C319" s="63" t="s">
        <v>363</v>
      </c>
      <c r="D319" s="63">
        <v>244</v>
      </c>
      <c r="E319" s="63" t="s">
        <v>980</v>
      </c>
      <c r="F319" s="63" t="s">
        <v>23</v>
      </c>
      <c r="G319" s="63" t="s">
        <v>821</v>
      </c>
      <c r="H319" s="63" t="s">
        <v>1113</v>
      </c>
    </row>
    <row r="320" spans="1:8" ht="45" hidden="1" x14ac:dyDescent="0.25">
      <c r="A320" s="115">
        <v>45890</v>
      </c>
      <c r="B320" s="63" t="s">
        <v>101</v>
      </c>
      <c r="C320" s="63" t="s">
        <v>1102</v>
      </c>
      <c r="D320" s="63">
        <v>291</v>
      </c>
      <c r="E320" s="63" t="s">
        <v>661</v>
      </c>
      <c r="F320" s="63" t="s">
        <v>23</v>
      </c>
      <c r="G320" s="63" t="s">
        <v>821</v>
      </c>
      <c r="H320" s="63" t="s">
        <v>1093</v>
      </c>
    </row>
    <row r="321" spans="1:8" ht="45" hidden="1" x14ac:dyDescent="0.25">
      <c r="A321" s="115">
        <v>45896</v>
      </c>
      <c r="B321" s="63" t="s">
        <v>101</v>
      </c>
      <c r="C321" s="63" t="s">
        <v>1114</v>
      </c>
      <c r="D321" s="63">
        <v>291</v>
      </c>
      <c r="E321" s="63" t="s">
        <v>661</v>
      </c>
      <c r="F321" s="63" t="s">
        <v>23</v>
      </c>
      <c r="G321" s="63" t="s">
        <v>821</v>
      </c>
      <c r="H321" s="63" t="s">
        <v>1115</v>
      </c>
    </row>
    <row r="322" spans="1:8" ht="33.75" hidden="1" x14ac:dyDescent="0.25">
      <c r="A322" s="115">
        <v>45888</v>
      </c>
      <c r="B322" s="63" t="s">
        <v>101</v>
      </c>
      <c r="C322" s="63" t="s">
        <v>1088</v>
      </c>
      <c r="D322" s="63">
        <v>295</v>
      </c>
      <c r="E322" s="63" t="s">
        <v>667</v>
      </c>
      <c r="F322" s="63" t="s">
        <v>23</v>
      </c>
      <c r="G322" s="63" t="s">
        <v>842</v>
      </c>
      <c r="H322" s="63" t="s">
        <v>1053</v>
      </c>
    </row>
    <row r="323" spans="1:8" ht="67.5" hidden="1" x14ac:dyDescent="0.25">
      <c r="A323" s="115">
        <v>45896</v>
      </c>
      <c r="B323" s="63" t="s">
        <v>662</v>
      </c>
      <c r="C323" s="63" t="s">
        <v>363</v>
      </c>
      <c r="D323" s="63">
        <v>245</v>
      </c>
      <c r="E323" s="63" t="s">
        <v>915</v>
      </c>
      <c r="F323" s="63" t="s">
        <v>23</v>
      </c>
      <c r="G323" s="63" t="s">
        <v>821</v>
      </c>
      <c r="H323" s="63" t="s">
        <v>1116</v>
      </c>
    </row>
    <row r="324" spans="1:8" ht="78.75" hidden="1" x14ac:dyDescent="0.25">
      <c r="A324" s="115">
        <v>45896</v>
      </c>
      <c r="B324" s="63" t="s">
        <v>28</v>
      </c>
      <c r="C324" s="63" t="s">
        <v>1117</v>
      </c>
      <c r="D324" s="63">
        <v>246</v>
      </c>
      <c r="E324" s="63" t="s">
        <v>1118</v>
      </c>
      <c r="F324" s="63" t="s">
        <v>33</v>
      </c>
      <c r="G324" s="63" t="s">
        <v>821</v>
      </c>
      <c r="H324" s="63" t="s">
        <v>1119</v>
      </c>
    </row>
    <row r="325" spans="1:8" ht="56.25" hidden="1" x14ac:dyDescent="0.25">
      <c r="A325" s="115">
        <v>45896</v>
      </c>
      <c r="B325" s="63" t="s">
        <v>28</v>
      </c>
      <c r="C325" s="63" t="s">
        <v>1117</v>
      </c>
      <c r="D325" s="63">
        <v>248</v>
      </c>
      <c r="E325" s="63" t="s">
        <v>552</v>
      </c>
      <c r="F325" s="63" t="s">
        <v>33</v>
      </c>
      <c r="G325" s="63" t="s">
        <v>821</v>
      </c>
      <c r="H325" s="63" t="s">
        <v>1120</v>
      </c>
    </row>
    <row r="326" spans="1:8" ht="22.5" hidden="1" x14ac:dyDescent="0.25">
      <c r="A326" s="115">
        <v>45897</v>
      </c>
      <c r="B326" s="63" t="s">
        <v>28</v>
      </c>
      <c r="C326" s="63" t="s">
        <v>363</v>
      </c>
      <c r="D326" s="63">
        <v>244</v>
      </c>
      <c r="E326" s="63" t="s">
        <v>697</v>
      </c>
      <c r="F326" s="63" t="s">
        <v>23</v>
      </c>
      <c r="G326" s="63" t="s">
        <v>821</v>
      </c>
      <c r="H326" s="63" t="s">
        <v>1121</v>
      </c>
    </row>
    <row r="327" spans="1:8" ht="33.75" hidden="1" x14ac:dyDescent="0.25">
      <c r="A327" s="115">
        <v>45905</v>
      </c>
      <c r="B327" s="63" t="s">
        <v>28</v>
      </c>
      <c r="C327" s="63" t="s">
        <v>363</v>
      </c>
      <c r="D327" s="63">
        <v>244</v>
      </c>
      <c r="E327" s="63" t="s">
        <v>980</v>
      </c>
      <c r="F327" s="63" t="s">
        <v>23</v>
      </c>
      <c r="G327" s="63" t="s">
        <v>821</v>
      </c>
      <c r="H327" s="63" t="s">
        <v>1122</v>
      </c>
    </row>
    <row r="328" spans="1:8" ht="22.5" hidden="1" x14ac:dyDescent="0.25">
      <c r="A328" s="115">
        <v>45908</v>
      </c>
      <c r="B328" s="63" t="s">
        <v>28</v>
      </c>
      <c r="C328" s="63" t="s">
        <v>363</v>
      </c>
      <c r="D328" s="63">
        <v>303</v>
      </c>
      <c r="E328" s="63" t="s">
        <v>1110</v>
      </c>
      <c r="F328" s="63" t="s">
        <v>33</v>
      </c>
      <c r="G328" s="63" t="s">
        <v>821</v>
      </c>
      <c r="H328" s="63" t="s">
        <v>1123</v>
      </c>
    </row>
    <row r="329" spans="1:8" ht="22.5" hidden="1" x14ac:dyDescent="0.25">
      <c r="A329" s="115">
        <v>45910</v>
      </c>
      <c r="B329" s="63" t="s">
        <v>28</v>
      </c>
      <c r="C329" s="63" t="s">
        <v>363</v>
      </c>
      <c r="D329" s="63">
        <v>133</v>
      </c>
      <c r="E329" s="63" t="s">
        <v>315</v>
      </c>
      <c r="F329" s="63" t="s">
        <v>33</v>
      </c>
      <c r="G329" s="63" t="s">
        <v>821</v>
      </c>
      <c r="H329" s="63" t="s">
        <v>1124</v>
      </c>
    </row>
    <row r="330" spans="1:8" hidden="1" x14ac:dyDescent="0.25">
      <c r="A330" s="115">
        <v>45910</v>
      </c>
      <c r="B330" s="63" t="s">
        <v>28</v>
      </c>
      <c r="C330" s="63" t="s">
        <v>363</v>
      </c>
      <c r="D330" s="63">
        <v>305</v>
      </c>
      <c r="E330" s="63" t="s">
        <v>700</v>
      </c>
      <c r="F330" s="63" t="s">
        <v>23</v>
      </c>
      <c r="G330" s="63" t="s">
        <v>842</v>
      </c>
      <c r="H330" s="63" t="s">
        <v>1125</v>
      </c>
    </row>
    <row r="331" spans="1:8" hidden="1" x14ac:dyDescent="0.25">
      <c r="A331" s="115">
        <v>45910</v>
      </c>
      <c r="B331" s="63" t="s">
        <v>28</v>
      </c>
      <c r="C331" s="63" t="s">
        <v>363</v>
      </c>
      <c r="D331" s="63">
        <v>306</v>
      </c>
      <c r="E331" s="63" t="s">
        <v>705</v>
      </c>
      <c r="F331" s="63" t="s">
        <v>23</v>
      </c>
      <c r="G331" s="63" t="s">
        <v>842</v>
      </c>
      <c r="H331" s="63" t="s">
        <v>1125</v>
      </c>
    </row>
    <row r="332" spans="1:8" hidden="1" x14ac:dyDescent="0.25">
      <c r="A332" s="115">
        <v>45912</v>
      </c>
      <c r="B332" s="63" t="s">
        <v>28</v>
      </c>
      <c r="C332" s="63" t="s">
        <v>363</v>
      </c>
      <c r="D332" s="63">
        <v>59</v>
      </c>
      <c r="E332" s="63" t="s">
        <v>144</v>
      </c>
      <c r="F332" s="63" t="s">
        <v>33</v>
      </c>
      <c r="G332" s="63" t="s">
        <v>821</v>
      </c>
      <c r="H332" s="63" t="s">
        <v>1126</v>
      </c>
    </row>
    <row r="333" spans="1:8" hidden="1" x14ac:dyDescent="0.25">
      <c r="A333" s="115">
        <v>45912</v>
      </c>
      <c r="B333" s="63" t="s">
        <v>28</v>
      </c>
      <c r="C333" s="63" t="s">
        <v>363</v>
      </c>
      <c r="D333" s="63">
        <v>87</v>
      </c>
      <c r="E333" s="63" t="s">
        <v>193</v>
      </c>
      <c r="F333" s="63" t="s">
        <v>33</v>
      </c>
      <c r="G333" s="63" t="s">
        <v>821</v>
      </c>
      <c r="H333" s="63" t="s">
        <v>1126</v>
      </c>
    </row>
    <row r="334" spans="1:8" ht="22.5" hidden="1" x14ac:dyDescent="0.25">
      <c r="A334" s="115">
        <v>45912</v>
      </c>
      <c r="B334" s="63" t="s">
        <v>28</v>
      </c>
      <c r="C334" s="63" t="s">
        <v>363</v>
      </c>
      <c r="D334" s="63">
        <v>133</v>
      </c>
      <c r="E334" s="63" t="s">
        <v>315</v>
      </c>
      <c r="F334" s="63" t="s">
        <v>33</v>
      </c>
      <c r="G334" s="63" t="s">
        <v>821</v>
      </c>
      <c r="H334" s="63" t="s">
        <v>1126</v>
      </c>
    </row>
    <row r="335" spans="1:8" ht="22.5" hidden="1" x14ac:dyDescent="0.25">
      <c r="A335" s="115">
        <v>45912</v>
      </c>
      <c r="B335" s="63" t="s">
        <v>28</v>
      </c>
      <c r="C335" s="63" t="s">
        <v>363</v>
      </c>
      <c r="D335" s="63">
        <v>134</v>
      </c>
      <c r="E335" s="63" t="s">
        <v>321</v>
      </c>
      <c r="F335" s="63" t="s">
        <v>33</v>
      </c>
      <c r="G335" s="63" t="s">
        <v>821</v>
      </c>
      <c r="H335" s="63" t="s">
        <v>1127</v>
      </c>
    </row>
    <row r="336" spans="1:8" ht="33.75" hidden="1" x14ac:dyDescent="0.25">
      <c r="A336" s="115">
        <v>45912</v>
      </c>
      <c r="B336" s="63" t="s">
        <v>28</v>
      </c>
      <c r="C336" s="63" t="s">
        <v>363</v>
      </c>
      <c r="D336" s="63">
        <v>135</v>
      </c>
      <c r="E336" s="63" t="s">
        <v>326</v>
      </c>
      <c r="F336" s="63" t="s">
        <v>33</v>
      </c>
      <c r="G336" s="63" t="s">
        <v>821</v>
      </c>
      <c r="H336" s="63" t="s">
        <v>1128</v>
      </c>
    </row>
    <row r="337" spans="1:8" ht="22.5" hidden="1" x14ac:dyDescent="0.25">
      <c r="A337" s="115">
        <v>45912</v>
      </c>
      <c r="B337" s="63" t="s">
        <v>28</v>
      </c>
      <c r="C337" s="63" t="s">
        <v>363</v>
      </c>
      <c r="D337" s="63">
        <v>135</v>
      </c>
      <c r="E337" s="63" t="s">
        <v>326</v>
      </c>
      <c r="F337" s="63" t="s">
        <v>33</v>
      </c>
      <c r="G337" s="63" t="s">
        <v>821</v>
      </c>
      <c r="H337" s="63" t="s">
        <v>1129</v>
      </c>
    </row>
    <row r="338" spans="1:8" ht="22.5" hidden="1" x14ac:dyDescent="0.25">
      <c r="A338" s="115">
        <v>45912</v>
      </c>
      <c r="B338" s="63" t="s">
        <v>28</v>
      </c>
      <c r="C338" s="63" t="s">
        <v>363</v>
      </c>
      <c r="D338" s="63">
        <v>136</v>
      </c>
      <c r="E338" s="63" t="s">
        <v>1130</v>
      </c>
      <c r="F338" s="63" t="s">
        <v>33</v>
      </c>
      <c r="G338" s="63" t="s">
        <v>824</v>
      </c>
      <c r="H338" s="63" t="s">
        <v>1131</v>
      </c>
    </row>
    <row r="339" spans="1:8" ht="22.5" hidden="1" x14ac:dyDescent="0.25">
      <c r="A339" s="115">
        <v>45912</v>
      </c>
      <c r="B339" s="63" t="s">
        <v>28</v>
      </c>
      <c r="C339" s="63" t="s">
        <v>363</v>
      </c>
      <c r="D339" s="63">
        <v>146</v>
      </c>
      <c r="E339" s="63" t="s">
        <v>1132</v>
      </c>
      <c r="F339" s="63" t="s">
        <v>33</v>
      </c>
      <c r="G339" s="63" t="s">
        <v>824</v>
      </c>
      <c r="H339" s="63" t="s">
        <v>1133</v>
      </c>
    </row>
    <row r="340" spans="1:8" hidden="1" x14ac:dyDescent="0.25">
      <c r="A340" s="115">
        <v>45912</v>
      </c>
      <c r="B340" s="63" t="s">
        <v>101</v>
      </c>
      <c r="C340" s="63" t="s">
        <v>363</v>
      </c>
      <c r="D340" s="63">
        <v>307</v>
      </c>
      <c r="E340" s="63" t="s">
        <v>710</v>
      </c>
      <c r="F340" s="63" t="s">
        <v>33</v>
      </c>
      <c r="G340" s="63" t="s">
        <v>842</v>
      </c>
      <c r="H340" s="63" t="s">
        <v>1134</v>
      </c>
    </row>
    <row r="341" spans="1:8" ht="22.5" hidden="1" x14ac:dyDescent="0.25">
      <c r="A341" s="115">
        <v>45912</v>
      </c>
      <c r="B341" s="63" t="s">
        <v>28</v>
      </c>
      <c r="C341" s="63" t="s">
        <v>363</v>
      </c>
      <c r="D341" s="63">
        <v>303</v>
      </c>
      <c r="E341" s="63" t="s">
        <v>694</v>
      </c>
      <c r="F341" s="63" t="s">
        <v>33</v>
      </c>
      <c r="G341" s="63" t="s">
        <v>821</v>
      </c>
      <c r="H341" s="63" t="s">
        <v>1135</v>
      </c>
    </row>
    <row r="342" spans="1:8" ht="22.5" hidden="1" x14ac:dyDescent="0.25">
      <c r="A342" s="115">
        <v>45915</v>
      </c>
      <c r="B342" s="63" t="s">
        <v>28</v>
      </c>
      <c r="C342" s="63" t="s">
        <v>363</v>
      </c>
      <c r="D342" s="63">
        <v>237</v>
      </c>
      <c r="E342" s="63" t="s">
        <v>1136</v>
      </c>
      <c r="F342" s="63" t="s">
        <v>33</v>
      </c>
      <c r="G342" s="63" t="s">
        <v>821</v>
      </c>
      <c r="H342" s="63" t="s">
        <v>1137</v>
      </c>
    </row>
    <row r="343" spans="1:8" ht="46.5" hidden="1" customHeight="1" x14ac:dyDescent="0.25">
      <c r="A343" s="115">
        <v>45915</v>
      </c>
      <c r="B343" s="63" t="s">
        <v>101</v>
      </c>
      <c r="C343" s="63" t="s">
        <v>363</v>
      </c>
      <c r="D343" s="63">
        <v>308</v>
      </c>
      <c r="E343" s="63" t="s">
        <v>715</v>
      </c>
      <c r="F343" s="63" t="s">
        <v>33</v>
      </c>
      <c r="G343" s="63" t="s">
        <v>842</v>
      </c>
      <c r="H343" s="63" t="s">
        <v>1138</v>
      </c>
    </row>
    <row r="344" spans="1:8" ht="22.5" hidden="1" x14ac:dyDescent="0.25">
      <c r="A344" s="115">
        <v>45916</v>
      </c>
      <c r="B344" s="63" t="s">
        <v>28</v>
      </c>
      <c r="C344" s="63" t="s">
        <v>363</v>
      </c>
      <c r="D344" s="63">
        <v>309</v>
      </c>
      <c r="E344" s="63" t="s">
        <v>326</v>
      </c>
      <c r="F344" s="63" t="s">
        <v>23</v>
      </c>
      <c r="G344" s="63" t="s">
        <v>842</v>
      </c>
      <c r="H344" s="63" t="s">
        <v>1139</v>
      </c>
    </row>
    <row r="345" spans="1:8" ht="22.5" hidden="1" x14ac:dyDescent="0.25">
      <c r="A345" s="115">
        <v>45916</v>
      </c>
      <c r="B345" s="63" t="s">
        <v>28</v>
      </c>
      <c r="C345" s="63" t="s">
        <v>363</v>
      </c>
      <c r="D345" s="63">
        <v>281</v>
      </c>
      <c r="E345" s="63" t="s">
        <v>636</v>
      </c>
      <c r="F345" s="63" t="s">
        <v>33</v>
      </c>
      <c r="G345" s="63" t="s">
        <v>821</v>
      </c>
      <c r="H345" s="63" t="s">
        <v>1140</v>
      </c>
    </row>
    <row r="346" spans="1:8" ht="33.75" hidden="1" x14ac:dyDescent="0.25">
      <c r="A346" s="115">
        <v>45916</v>
      </c>
      <c r="B346" s="63" t="s">
        <v>28</v>
      </c>
      <c r="C346" s="63" t="s">
        <v>363</v>
      </c>
      <c r="D346" s="63">
        <v>282</v>
      </c>
      <c r="E346" s="63" t="s">
        <v>637</v>
      </c>
      <c r="F346" s="63" t="s">
        <v>33</v>
      </c>
      <c r="G346" s="63" t="s">
        <v>821</v>
      </c>
      <c r="H346" s="63" t="s">
        <v>1141</v>
      </c>
    </row>
    <row r="347" spans="1:8" ht="22.5" hidden="1" x14ac:dyDescent="0.25">
      <c r="A347" s="115">
        <v>45917</v>
      </c>
      <c r="B347" s="63" t="s">
        <v>101</v>
      </c>
      <c r="C347" s="63" t="s">
        <v>363</v>
      </c>
      <c r="D347" s="63">
        <v>215</v>
      </c>
      <c r="E347" s="63" t="s">
        <v>469</v>
      </c>
      <c r="F347" s="63" t="s">
        <v>33</v>
      </c>
      <c r="G347" s="63" t="s">
        <v>821</v>
      </c>
      <c r="H347" s="63" t="s">
        <v>1142</v>
      </c>
    </row>
    <row r="348" spans="1:8" ht="22.5" hidden="1" x14ac:dyDescent="0.25">
      <c r="A348" s="115">
        <v>45917</v>
      </c>
      <c r="B348" s="63" t="s">
        <v>101</v>
      </c>
      <c r="C348" s="63" t="s">
        <v>363</v>
      </c>
      <c r="D348" s="63">
        <v>215</v>
      </c>
      <c r="E348" s="63" t="s">
        <v>469</v>
      </c>
      <c r="F348" s="63" t="s">
        <v>33</v>
      </c>
      <c r="G348" s="63" t="s">
        <v>821</v>
      </c>
      <c r="H348" s="63" t="s">
        <v>1143</v>
      </c>
    </row>
    <row r="349" spans="1:8" ht="22.5" hidden="1" x14ac:dyDescent="0.25">
      <c r="A349" s="115">
        <v>45917</v>
      </c>
      <c r="B349" s="63" t="s">
        <v>28</v>
      </c>
      <c r="C349" s="63" t="s">
        <v>363</v>
      </c>
      <c r="D349" s="63">
        <v>133</v>
      </c>
      <c r="E349" s="63" t="s">
        <v>315</v>
      </c>
      <c r="F349" s="63" t="s">
        <v>23</v>
      </c>
      <c r="G349" s="63" t="s">
        <v>821</v>
      </c>
      <c r="H349" s="63" t="s">
        <v>1144</v>
      </c>
    </row>
    <row r="350" spans="1:8" hidden="1" x14ac:dyDescent="0.25">
      <c r="A350" s="115">
        <v>45918</v>
      </c>
      <c r="B350" s="63" t="s">
        <v>28</v>
      </c>
      <c r="C350" s="63" t="s">
        <v>363</v>
      </c>
      <c r="D350" s="63">
        <v>232</v>
      </c>
      <c r="E350" s="63" t="s">
        <v>508</v>
      </c>
      <c r="F350" s="63" t="s">
        <v>33</v>
      </c>
      <c r="G350" s="63" t="s">
        <v>821</v>
      </c>
      <c r="H350" s="63" t="s">
        <v>1145</v>
      </c>
    </row>
    <row r="351" spans="1:8" hidden="1" x14ac:dyDescent="0.25">
      <c r="A351" s="115">
        <v>45918</v>
      </c>
      <c r="B351" s="63" t="s">
        <v>28</v>
      </c>
      <c r="C351" s="63" t="s">
        <v>363</v>
      </c>
      <c r="D351" s="63">
        <v>233</v>
      </c>
      <c r="E351" s="63" t="s">
        <v>511</v>
      </c>
      <c r="F351" s="63" t="s">
        <v>33</v>
      </c>
      <c r="G351" s="63" t="s">
        <v>821</v>
      </c>
      <c r="H351" s="63" t="s">
        <v>1145</v>
      </c>
    </row>
    <row r="352" spans="1:8" hidden="1" x14ac:dyDescent="0.25">
      <c r="A352" s="115">
        <v>45918</v>
      </c>
      <c r="B352" s="63" t="s">
        <v>28</v>
      </c>
      <c r="C352" s="63" t="s">
        <v>363</v>
      </c>
      <c r="D352" s="63">
        <v>223</v>
      </c>
      <c r="E352" s="63" t="s">
        <v>1146</v>
      </c>
      <c r="F352" s="63" t="s">
        <v>23</v>
      </c>
      <c r="G352" s="63" t="s">
        <v>821</v>
      </c>
      <c r="H352" s="63" t="s">
        <v>1143</v>
      </c>
    </row>
    <row r="353" spans="1:8" hidden="1" x14ac:dyDescent="0.25">
      <c r="A353" s="115">
        <v>45918</v>
      </c>
      <c r="B353" s="63" t="s">
        <v>28</v>
      </c>
      <c r="C353" s="63" t="s">
        <v>363</v>
      </c>
      <c r="D353" s="63">
        <v>222</v>
      </c>
      <c r="E353" s="63" t="s">
        <v>1147</v>
      </c>
      <c r="F353" s="63" t="s">
        <v>23</v>
      </c>
      <c r="G353" s="63" t="s">
        <v>821</v>
      </c>
      <c r="H353" s="63" t="s">
        <v>1143</v>
      </c>
    </row>
    <row r="354" spans="1:8" hidden="1" x14ac:dyDescent="0.25">
      <c r="A354" s="115">
        <v>45919</v>
      </c>
      <c r="B354" s="63" t="s">
        <v>101</v>
      </c>
      <c r="C354" s="63" t="s">
        <v>363</v>
      </c>
      <c r="D354" s="63">
        <v>310</v>
      </c>
      <c r="E354" s="63" t="s">
        <v>720</v>
      </c>
      <c r="F354" s="63" t="s">
        <v>33</v>
      </c>
      <c r="G354" s="63" t="s">
        <v>842</v>
      </c>
      <c r="H354" s="63" t="s">
        <v>1148</v>
      </c>
    </row>
    <row r="355" spans="1:8" ht="33.75" hidden="1" x14ac:dyDescent="0.25">
      <c r="A355" s="115">
        <v>45919</v>
      </c>
      <c r="B355" s="63" t="s">
        <v>28</v>
      </c>
      <c r="C355" s="63" t="s">
        <v>363</v>
      </c>
      <c r="D355" s="63">
        <v>311</v>
      </c>
      <c r="E355" s="63" t="s">
        <v>725</v>
      </c>
      <c r="F355" s="63" t="s">
        <v>23</v>
      </c>
      <c r="G355" s="63" t="s">
        <v>842</v>
      </c>
      <c r="H355" s="63" t="s">
        <v>1149</v>
      </c>
    </row>
    <row r="356" spans="1:8" ht="22.5" hidden="1" x14ac:dyDescent="0.25">
      <c r="A356" s="115">
        <v>45919</v>
      </c>
      <c r="B356" s="63" t="s">
        <v>28</v>
      </c>
      <c r="C356" s="63" t="s">
        <v>363</v>
      </c>
      <c r="D356" s="63">
        <v>286</v>
      </c>
      <c r="E356" s="63" t="s">
        <v>649</v>
      </c>
      <c r="F356" s="63" t="s">
        <v>33</v>
      </c>
      <c r="G356" s="63" t="s">
        <v>821</v>
      </c>
      <c r="H356" s="63" t="s">
        <v>1150</v>
      </c>
    </row>
    <row r="357" spans="1:8" ht="22.5" hidden="1" x14ac:dyDescent="0.25">
      <c r="A357" s="115">
        <v>45919</v>
      </c>
      <c r="B357" s="63" t="s">
        <v>28</v>
      </c>
      <c r="C357" s="63" t="s">
        <v>363</v>
      </c>
      <c r="D357" s="63">
        <v>312</v>
      </c>
      <c r="E357" s="63" t="s">
        <v>729</v>
      </c>
      <c r="F357" s="63" t="s">
        <v>33</v>
      </c>
      <c r="G357" s="63" t="s">
        <v>842</v>
      </c>
      <c r="H357" s="63" t="s">
        <v>1151</v>
      </c>
    </row>
    <row r="358" spans="1:8" ht="22.5" hidden="1" x14ac:dyDescent="0.25">
      <c r="A358" s="115">
        <v>45922</v>
      </c>
      <c r="B358" s="63" t="s">
        <v>101</v>
      </c>
      <c r="C358" s="63" t="s">
        <v>363</v>
      </c>
      <c r="D358" s="63">
        <v>216</v>
      </c>
      <c r="E358" s="63" t="s">
        <v>472</v>
      </c>
      <c r="F358" s="63" t="s">
        <v>33</v>
      </c>
      <c r="G358" s="63" t="s">
        <v>821</v>
      </c>
      <c r="H358" s="63" t="s">
        <v>1152</v>
      </c>
    </row>
    <row r="359" spans="1:8" hidden="1" x14ac:dyDescent="0.25">
      <c r="A359" s="115">
        <v>45922</v>
      </c>
      <c r="B359" s="63" t="s">
        <v>101</v>
      </c>
      <c r="C359" s="63" t="s">
        <v>363</v>
      </c>
      <c r="D359" s="63">
        <v>313</v>
      </c>
      <c r="E359" s="63" t="s">
        <v>731</v>
      </c>
      <c r="F359" s="63" t="s">
        <v>33</v>
      </c>
      <c r="G359" s="63" t="s">
        <v>842</v>
      </c>
      <c r="H359" s="63" t="s">
        <v>1153</v>
      </c>
    </row>
    <row r="360" spans="1:8" ht="33.75" hidden="1" x14ac:dyDescent="0.25">
      <c r="A360" s="115">
        <v>45923</v>
      </c>
      <c r="B360" s="63" t="s">
        <v>28</v>
      </c>
      <c r="C360" s="63" t="s">
        <v>363</v>
      </c>
      <c r="D360" s="63">
        <v>164</v>
      </c>
      <c r="E360" s="63" t="s">
        <v>390</v>
      </c>
      <c r="F360" s="63" t="s">
        <v>33</v>
      </c>
      <c r="G360" s="63" t="s">
        <v>821</v>
      </c>
      <c r="H360" s="63" t="s">
        <v>1154</v>
      </c>
    </row>
    <row r="361" spans="1:8" ht="48" hidden="1" customHeight="1" x14ac:dyDescent="0.25">
      <c r="A361" s="115">
        <v>45923</v>
      </c>
      <c r="B361" s="63" t="s">
        <v>101</v>
      </c>
      <c r="C361" s="63" t="s">
        <v>363</v>
      </c>
      <c r="D361" s="63">
        <v>315</v>
      </c>
      <c r="E361" s="63" t="s">
        <v>732</v>
      </c>
      <c r="F361" s="63" t="s">
        <v>33</v>
      </c>
      <c r="G361" s="63" t="s">
        <v>842</v>
      </c>
      <c r="H361" s="63" t="s">
        <v>1155</v>
      </c>
    </row>
    <row r="362" spans="1:8" ht="22.5" hidden="1" x14ac:dyDescent="0.25">
      <c r="A362" s="115">
        <v>45923</v>
      </c>
      <c r="B362" s="63" t="s">
        <v>101</v>
      </c>
      <c r="C362" s="63" t="s">
        <v>363</v>
      </c>
      <c r="D362" s="63">
        <v>316</v>
      </c>
      <c r="E362" s="63" t="s">
        <v>1156</v>
      </c>
      <c r="F362" s="63" t="s">
        <v>33</v>
      </c>
      <c r="G362" s="63" t="s">
        <v>842</v>
      </c>
      <c r="H362" s="63" t="s">
        <v>1155</v>
      </c>
    </row>
    <row r="363" spans="1:8" ht="31.5" hidden="1" customHeight="1" x14ac:dyDescent="0.25">
      <c r="A363" s="115">
        <v>45923</v>
      </c>
      <c r="B363" s="63" t="s">
        <v>101</v>
      </c>
      <c r="C363" s="63" t="s">
        <v>363</v>
      </c>
      <c r="D363" s="63">
        <v>317</v>
      </c>
      <c r="E363" s="63" t="s">
        <v>734</v>
      </c>
      <c r="F363" s="63" t="s">
        <v>33</v>
      </c>
      <c r="G363" s="63" t="s">
        <v>842</v>
      </c>
      <c r="H363" s="63" t="s">
        <v>1157</v>
      </c>
    </row>
    <row r="364" spans="1:8" ht="22.5" hidden="1" x14ac:dyDescent="0.25">
      <c r="A364" s="115">
        <v>45923</v>
      </c>
      <c r="B364" s="63" t="s">
        <v>101</v>
      </c>
      <c r="C364" s="63" t="s">
        <v>363</v>
      </c>
      <c r="D364" s="63">
        <v>318</v>
      </c>
      <c r="E364" s="63" t="s">
        <v>735</v>
      </c>
      <c r="F364" s="63" t="s">
        <v>33</v>
      </c>
      <c r="G364" s="63" t="s">
        <v>842</v>
      </c>
      <c r="H364" s="63" t="s">
        <v>1157</v>
      </c>
    </row>
    <row r="365" spans="1:8" ht="22.5" hidden="1" x14ac:dyDescent="0.25">
      <c r="A365" s="115">
        <v>45923</v>
      </c>
      <c r="B365" s="63" t="s">
        <v>101</v>
      </c>
      <c r="C365" s="63" t="s">
        <v>1158</v>
      </c>
      <c r="D365" s="63">
        <v>319</v>
      </c>
      <c r="E365" s="63" t="s">
        <v>1159</v>
      </c>
      <c r="F365" s="63" t="s">
        <v>33</v>
      </c>
      <c r="G365" s="63" t="s">
        <v>842</v>
      </c>
      <c r="H365" s="63" t="s">
        <v>1160</v>
      </c>
    </row>
    <row r="366" spans="1:8" ht="22.5" hidden="1" x14ac:dyDescent="0.25">
      <c r="A366" s="115">
        <v>45924</v>
      </c>
      <c r="B366" s="63" t="s">
        <v>101</v>
      </c>
      <c r="C366" s="63" t="s">
        <v>363</v>
      </c>
      <c r="D366" s="63">
        <v>321</v>
      </c>
      <c r="E366" s="63" t="s">
        <v>737</v>
      </c>
      <c r="F366" s="63" t="s">
        <v>33</v>
      </c>
      <c r="G366" s="63" t="s">
        <v>842</v>
      </c>
      <c r="H366" s="63" t="s">
        <v>1161</v>
      </c>
    </row>
    <row r="367" spans="1:8" ht="33.75" hidden="1" x14ac:dyDescent="0.25">
      <c r="A367" s="115">
        <v>45890</v>
      </c>
      <c r="B367" s="63" t="s">
        <v>101</v>
      </c>
      <c r="C367" s="63" t="s">
        <v>1088</v>
      </c>
      <c r="D367" s="63">
        <v>295</v>
      </c>
      <c r="E367" s="63" t="s">
        <v>667</v>
      </c>
      <c r="F367" s="63" t="s">
        <v>23</v>
      </c>
      <c r="G367" s="63" t="s">
        <v>821</v>
      </c>
      <c r="H367" s="63" t="s">
        <v>1093</v>
      </c>
    </row>
    <row r="368" spans="1:8" hidden="1" x14ac:dyDescent="0.25">
      <c r="A368" s="115">
        <v>45924</v>
      </c>
      <c r="B368" s="63" t="s">
        <v>101</v>
      </c>
      <c r="C368" s="63" t="s">
        <v>363</v>
      </c>
      <c r="D368" s="63">
        <v>320</v>
      </c>
      <c r="E368" s="63" t="s">
        <v>736</v>
      </c>
      <c r="F368" s="63" t="s">
        <v>33</v>
      </c>
      <c r="G368" s="63" t="s">
        <v>842</v>
      </c>
      <c r="H368" s="63" t="s">
        <v>1162</v>
      </c>
    </row>
    <row r="369" spans="1:8" ht="22.5" hidden="1" x14ac:dyDescent="0.25">
      <c r="A369" s="115">
        <v>45925</v>
      </c>
      <c r="B369" s="63" t="s">
        <v>28</v>
      </c>
      <c r="C369" s="63" t="s">
        <v>363</v>
      </c>
      <c r="D369" s="63">
        <v>306</v>
      </c>
      <c r="E369" s="63" t="s">
        <v>705</v>
      </c>
      <c r="F369" s="63" t="s">
        <v>23</v>
      </c>
      <c r="G369" s="63" t="s">
        <v>821</v>
      </c>
      <c r="H369" s="63" t="s">
        <v>1163</v>
      </c>
    </row>
    <row r="370" spans="1:8" ht="22.5" hidden="1" x14ac:dyDescent="0.25">
      <c r="A370" s="115">
        <v>45925</v>
      </c>
      <c r="B370" s="63" t="s">
        <v>28</v>
      </c>
      <c r="C370" s="63" t="s">
        <v>363</v>
      </c>
      <c r="D370" s="63">
        <v>305</v>
      </c>
      <c r="E370" s="63" t="s">
        <v>700</v>
      </c>
      <c r="F370" s="63" t="s">
        <v>23</v>
      </c>
      <c r="G370" s="63" t="s">
        <v>821</v>
      </c>
      <c r="H370" s="63" t="s">
        <v>1163</v>
      </c>
    </row>
    <row r="371" spans="1:8" ht="22.5" hidden="1" x14ac:dyDescent="0.25">
      <c r="A371" s="115">
        <v>45926</v>
      </c>
      <c r="B371" s="63" t="s">
        <v>28</v>
      </c>
      <c r="C371" s="63" t="s">
        <v>363</v>
      </c>
      <c r="D371" s="63">
        <v>311</v>
      </c>
      <c r="E371" s="63" t="s">
        <v>725</v>
      </c>
      <c r="F371" s="63" t="s">
        <v>23</v>
      </c>
      <c r="G371" s="63" t="s">
        <v>821</v>
      </c>
      <c r="H371" s="63" t="s">
        <v>1164</v>
      </c>
    </row>
    <row r="372" spans="1:8" ht="22.5" hidden="1" x14ac:dyDescent="0.25">
      <c r="A372" s="115">
        <v>45943</v>
      </c>
      <c r="B372" s="63" t="s">
        <v>101</v>
      </c>
      <c r="C372" s="63" t="s">
        <v>363</v>
      </c>
      <c r="D372" s="63">
        <v>296</v>
      </c>
      <c r="E372" s="63" t="s">
        <v>668</v>
      </c>
      <c r="F372" s="63" t="s">
        <v>23</v>
      </c>
      <c r="G372" s="63" t="s">
        <v>842</v>
      </c>
      <c r="H372" s="63" t="s">
        <v>1165</v>
      </c>
    </row>
    <row r="373" spans="1:8" hidden="1" x14ac:dyDescent="0.25">
      <c r="A373" s="115">
        <v>45929</v>
      </c>
      <c r="B373" s="63" t="s">
        <v>28</v>
      </c>
      <c r="C373" s="63" t="s">
        <v>363</v>
      </c>
      <c r="D373" s="63">
        <v>20</v>
      </c>
      <c r="E373" s="63" t="s">
        <v>74</v>
      </c>
      <c r="F373" s="63" t="s">
        <v>33</v>
      </c>
      <c r="G373" s="63" t="s">
        <v>821</v>
      </c>
      <c r="H373" s="63" t="s">
        <v>1166</v>
      </c>
    </row>
    <row r="374" spans="1:8" ht="22.5" hidden="1" x14ac:dyDescent="0.25">
      <c r="A374" s="115">
        <v>45929</v>
      </c>
      <c r="B374" s="63" t="s">
        <v>28</v>
      </c>
      <c r="C374" s="63" t="s">
        <v>363</v>
      </c>
      <c r="D374" s="63">
        <v>110</v>
      </c>
      <c r="E374" s="63" t="s">
        <v>244</v>
      </c>
      <c r="F374" s="63" t="s">
        <v>33</v>
      </c>
      <c r="G374" s="63" t="s">
        <v>821</v>
      </c>
      <c r="H374" s="63" t="s">
        <v>1167</v>
      </c>
    </row>
    <row r="375" spans="1:8" ht="22.5" hidden="1" x14ac:dyDescent="0.25">
      <c r="A375" s="115">
        <v>45929</v>
      </c>
      <c r="B375" s="63" t="s">
        <v>101</v>
      </c>
      <c r="C375" s="63" t="s">
        <v>363</v>
      </c>
      <c r="D375" s="63">
        <v>33</v>
      </c>
      <c r="E375" s="63" t="s">
        <v>1168</v>
      </c>
      <c r="F375" s="63" t="s">
        <v>33</v>
      </c>
      <c r="G375" s="63" t="s">
        <v>824</v>
      </c>
      <c r="H375" s="63" t="s">
        <v>1169</v>
      </c>
    </row>
    <row r="376" spans="1:8" ht="22.5" hidden="1" x14ac:dyDescent="0.25">
      <c r="A376" s="115">
        <v>45929</v>
      </c>
      <c r="B376" s="63" t="s">
        <v>28</v>
      </c>
      <c r="C376" s="63" t="s">
        <v>363</v>
      </c>
      <c r="D376" s="63">
        <v>312</v>
      </c>
      <c r="E376" s="63" t="s">
        <v>729</v>
      </c>
      <c r="F376" s="63" t="s">
        <v>33</v>
      </c>
      <c r="G376" s="63" t="s">
        <v>821</v>
      </c>
      <c r="H376" s="63" t="s">
        <v>1167</v>
      </c>
    </row>
    <row r="377" spans="1:8" ht="33.75" hidden="1" x14ac:dyDescent="0.25">
      <c r="A377" s="115">
        <v>45930</v>
      </c>
      <c r="B377" s="63" t="s">
        <v>28</v>
      </c>
      <c r="C377" s="63" t="s">
        <v>363</v>
      </c>
      <c r="D377" s="63">
        <v>246</v>
      </c>
      <c r="E377" s="63" t="s">
        <v>1118</v>
      </c>
      <c r="F377" s="63" t="s">
        <v>33</v>
      </c>
      <c r="G377" s="63" t="s">
        <v>821</v>
      </c>
      <c r="H377" s="63" t="s">
        <v>1025</v>
      </c>
    </row>
    <row r="378" spans="1:8" ht="33.75" hidden="1" x14ac:dyDescent="0.25">
      <c r="A378" s="115">
        <v>45930</v>
      </c>
      <c r="B378" s="63" t="s">
        <v>28</v>
      </c>
      <c r="C378" s="63" t="s">
        <v>363</v>
      </c>
      <c r="D378" s="63">
        <v>248</v>
      </c>
      <c r="E378" s="63" t="s">
        <v>552</v>
      </c>
      <c r="F378" s="63" t="s">
        <v>33</v>
      </c>
      <c r="G378" s="63" t="s">
        <v>821</v>
      </c>
      <c r="H378" s="63" t="s">
        <v>1025</v>
      </c>
    </row>
    <row r="379" spans="1:8" ht="22.5" hidden="1" x14ac:dyDescent="0.25">
      <c r="A379" s="115">
        <v>45930</v>
      </c>
      <c r="B379" s="63" t="s">
        <v>101</v>
      </c>
      <c r="C379" s="63" t="s">
        <v>363</v>
      </c>
      <c r="D379" s="63">
        <v>19</v>
      </c>
      <c r="E379" s="63" t="s">
        <v>1170</v>
      </c>
      <c r="F379" s="63" t="s">
        <v>33</v>
      </c>
      <c r="G379" s="63" t="s">
        <v>824</v>
      </c>
      <c r="H379" s="63" t="s">
        <v>1171</v>
      </c>
    </row>
    <row r="380" spans="1:8" ht="22.5" x14ac:dyDescent="0.25">
      <c r="A380" s="115">
        <v>45930</v>
      </c>
      <c r="B380" s="63" t="s">
        <v>101</v>
      </c>
      <c r="C380" s="63" t="s">
        <v>363</v>
      </c>
      <c r="D380" s="63">
        <v>31</v>
      </c>
      <c r="E380" s="63" t="s">
        <v>1172</v>
      </c>
      <c r="F380" s="63" t="s">
        <v>33</v>
      </c>
      <c r="G380" s="63" t="s">
        <v>824</v>
      </c>
      <c r="H380" s="63" t="s">
        <v>1171</v>
      </c>
    </row>
    <row r="381" spans="1:8" ht="22.5" hidden="1" x14ac:dyDescent="0.25">
      <c r="A381" s="115">
        <v>45888</v>
      </c>
      <c r="B381" s="63" t="s">
        <v>101</v>
      </c>
      <c r="C381" s="63" t="s">
        <v>1092</v>
      </c>
      <c r="D381" s="63">
        <v>297</v>
      </c>
      <c r="E381" s="63" t="s">
        <v>1173</v>
      </c>
      <c r="F381" s="63" t="s">
        <v>23</v>
      </c>
      <c r="G381" s="63" t="s">
        <v>842</v>
      </c>
      <c r="H381" s="63" t="s">
        <v>1053</v>
      </c>
    </row>
    <row r="382" spans="1:8" ht="22.5" hidden="1" x14ac:dyDescent="0.25">
      <c r="A382" s="115">
        <v>45896</v>
      </c>
      <c r="B382" s="63" t="s">
        <v>101</v>
      </c>
      <c r="C382" s="63" t="s">
        <v>1092</v>
      </c>
      <c r="D382" s="63">
        <v>297</v>
      </c>
      <c r="E382" s="63" t="s">
        <v>672</v>
      </c>
      <c r="F382" s="63" t="s">
        <v>23</v>
      </c>
      <c r="G382" s="63" t="s">
        <v>821</v>
      </c>
      <c r="H382" s="63" t="s">
        <v>1053</v>
      </c>
    </row>
    <row r="383" spans="1:8" ht="33.75" hidden="1" x14ac:dyDescent="0.25">
      <c r="A383" s="115">
        <v>45930</v>
      </c>
      <c r="B383" s="63" t="s">
        <v>662</v>
      </c>
      <c r="C383" s="63" t="s">
        <v>363</v>
      </c>
      <c r="D383" s="63">
        <v>245</v>
      </c>
      <c r="E383" s="63" t="s">
        <v>1174</v>
      </c>
      <c r="F383" s="63" t="s">
        <v>23</v>
      </c>
      <c r="G383" s="63" t="s">
        <v>821</v>
      </c>
      <c r="H383" s="63" t="s">
        <v>1025</v>
      </c>
    </row>
    <row r="384" spans="1:8" hidden="1" x14ac:dyDescent="0.25">
      <c r="A384" s="115">
        <v>45930</v>
      </c>
      <c r="B384" s="63" t="s">
        <v>101</v>
      </c>
      <c r="C384" s="63" t="s">
        <v>363</v>
      </c>
      <c r="D384" s="63">
        <v>310</v>
      </c>
      <c r="E384" s="63" t="s">
        <v>720</v>
      </c>
      <c r="F384" s="63" t="s">
        <v>33</v>
      </c>
      <c r="G384" s="63" t="s">
        <v>821</v>
      </c>
      <c r="H384" s="63" t="s">
        <v>1025</v>
      </c>
    </row>
    <row r="385" spans="1:8" ht="33.75" hidden="1" x14ac:dyDescent="0.25">
      <c r="A385" s="115">
        <v>45931</v>
      </c>
      <c r="B385" s="63" t="s">
        <v>28</v>
      </c>
      <c r="C385" s="63" t="s">
        <v>363</v>
      </c>
      <c r="D385" s="63">
        <v>244</v>
      </c>
      <c r="E385" s="63" t="s">
        <v>980</v>
      </c>
      <c r="F385" s="63" t="s">
        <v>23</v>
      </c>
      <c r="G385" s="63" t="s">
        <v>821</v>
      </c>
      <c r="H385" s="63" t="s">
        <v>1175</v>
      </c>
    </row>
    <row r="386" spans="1:8" ht="22.5" hidden="1" x14ac:dyDescent="0.25">
      <c r="A386" s="115">
        <v>45931</v>
      </c>
      <c r="B386" s="63" t="s">
        <v>28</v>
      </c>
      <c r="C386" s="63" t="s">
        <v>363</v>
      </c>
      <c r="D386" s="63">
        <v>222</v>
      </c>
      <c r="E386" s="63" t="s">
        <v>1147</v>
      </c>
      <c r="F386" s="63" t="s">
        <v>23</v>
      </c>
      <c r="G386" s="63" t="s">
        <v>824</v>
      </c>
      <c r="H386" s="63" t="s">
        <v>1176</v>
      </c>
    </row>
    <row r="387" spans="1:8" ht="22.5" hidden="1" x14ac:dyDescent="0.25">
      <c r="A387" s="115">
        <v>45931</v>
      </c>
      <c r="B387" s="63" t="s">
        <v>28</v>
      </c>
      <c r="C387" s="63" t="s">
        <v>363</v>
      </c>
      <c r="D387" s="63">
        <v>223</v>
      </c>
      <c r="E387" s="63" t="s">
        <v>1146</v>
      </c>
      <c r="F387" s="63" t="s">
        <v>23</v>
      </c>
      <c r="G387" s="63" t="s">
        <v>824</v>
      </c>
      <c r="H387" s="63" t="s">
        <v>1176</v>
      </c>
    </row>
    <row r="388" spans="1:8" ht="33.75" hidden="1" x14ac:dyDescent="0.25">
      <c r="A388" s="115">
        <v>45931</v>
      </c>
      <c r="B388" s="63" t="s">
        <v>662</v>
      </c>
      <c r="C388" s="63" t="s">
        <v>363</v>
      </c>
      <c r="D388" s="63">
        <v>245</v>
      </c>
      <c r="E388" s="63" t="s">
        <v>1174</v>
      </c>
      <c r="F388" s="63" t="s">
        <v>23</v>
      </c>
      <c r="G388" s="63" t="s">
        <v>821</v>
      </c>
      <c r="H388" s="63" t="s">
        <v>1177</v>
      </c>
    </row>
    <row r="389" spans="1:8" ht="22.5" hidden="1" x14ac:dyDescent="0.25">
      <c r="A389" s="115">
        <v>45888</v>
      </c>
      <c r="B389" s="63" t="s">
        <v>101</v>
      </c>
      <c r="C389" s="63" t="s">
        <v>1092</v>
      </c>
      <c r="D389" s="63">
        <v>298</v>
      </c>
      <c r="E389" s="63" t="s">
        <v>1178</v>
      </c>
      <c r="F389" s="63" t="s">
        <v>23</v>
      </c>
      <c r="G389" s="63" t="s">
        <v>842</v>
      </c>
      <c r="H389" s="63" t="s">
        <v>1053</v>
      </c>
    </row>
    <row r="390" spans="1:8" ht="33.75" hidden="1" x14ac:dyDescent="0.25">
      <c r="A390" s="115">
        <v>45932</v>
      </c>
      <c r="B390" s="63" t="s">
        <v>28</v>
      </c>
      <c r="C390" s="63" t="s">
        <v>363</v>
      </c>
      <c r="D390" s="63">
        <v>243</v>
      </c>
      <c r="E390" s="63" t="s">
        <v>541</v>
      </c>
      <c r="F390" s="63" t="s">
        <v>23</v>
      </c>
      <c r="G390" s="63" t="s">
        <v>821</v>
      </c>
      <c r="H390" s="63" t="s">
        <v>1087</v>
      </c>
    </row>
    <row r="391" spans="1:8" ht="33.75" hidden="1" x14ac:dyDescent="0.25">
      <c r="A391" s="115">
        <v>45932</v>
      </c>
      <c r="B391" s="63" t="s">
        <v>28</v>
      </c>
      <c r="C391" s="63" t="s">
        <v>363</v>
      </c>
      <c r="D391" s="63">
        <v>242</v>
      </c>
      <c r="E391" s="63" t="s">
        <v>537</v>
      </c>
      <c r="F391" s="63" t="s">
        <v>23</v>
      </c>
      <c r="G391" s="63" t="s">
        <v>821</v>
      </c>
      <c r="H391" s="63" t="s">
        <v>1087</v>
      </c>
    </row>
    <row r="392" spans="1:8" ht="22.5" hidden="1" x14ac:dyDescent="0.25">
      <c r="A392" s="115">
        <v>45936</v>
      </c>
      <c r="B392" s="63" t="s">
        <v>28</v>
      </c>
      <c r="C392" s="63" t="s">
        <v>363</v>
      </c>
      <c r="D392" s="63">
        <v>80</v>
      </c>
      <c r="E392" s="63" t="s">
        <v>1060</v>
      </c>
      <c r="F392" s="63" t="s">
        <v>33</v>
      </c>
      <c r="G392" s="63" t="s">
        <v>824</v>
      </c>
      <c r="H392" s="63" t="s">
        <v>1179</v>
      </c>
    </row>
    <row r="393" spans="1:8" ht="22.5" hidden="1" x14ac:dyDescent="0.25">
      <c r="A393" s="115">
        <v>45896</v>
      </c>
      <c r="B393" s="63" t="s">
        <v>101</v>
      </c>
      <c r="C393" s="63" t="s">
        <v>1092</v>
      </c>
      <c r="D393" s="63">
        <v>298</v>
      </c>
      <c r="E393" s="63" t="s">
        <v>676</v>
      </c>
      <c r="F393" s="63" t="s">
        <v>23</v>
      </c>
      <c r="G393" s="63" t="s">
        <v>821</v>
      </c>
      <c r="H393" s="63" t="s">
        <v>1053</v>
      </c>
    </row>
    <row r="394" spans="1:8" ht="67.5" hidden="1" x14ac:dyDescent="0.25">
      <c r="A394" s="115">
        <v>45936</v>
      </c>
      <c r="B394" s="63" t="s">
        <v>28</v>
      </c>
      <c r="C394" s="63" t="s">
        <v>363</v>
      </c>
      <c r="D394" s="63">
        <v>7</v>
      </c>
      <c r="E394" s="63" t="s">
        <v>42</v>
      </c>
      <c r="F394" s="63" t="s">
        <v>23</v>
      </c>
      <c r="G394" s="63" t="s">
        <v>821</v>
      </c>
      <c r="H394" s="63" t="s">
        <v>1180</v>
      </c>
    </row>
    <row r="395" spans="1:8" ht="22.5" hidden="1" x14ac:dyDescent="0.25">
      <c r="A395" s="115">
        <v>45937</v>
      </c>
      <c r="B395" s="63" t="s">
        <v>101</v>
      </c>
      <c r="C395" s="63" t="s">
        <v>363</v>
      </c>
      <c r="D395" s="63">
        <v>215</v>
      </c>
      <c r="E395" s="63" t="s">
        <v>469</v>
      </c>
      <c r="F395" s="63" t="s">
        <v>33</v>
      </c>
      <c r="G395" s="63" t="s">
        <v>821</v>
      </c>
      <c r="H395" s="63" t="s">
        <v>1181</v>
      </c>
    </row>
    <row r="396" spans="1:8" ht="22.5" hidden="1" x14ac:dyDescent="0.25">
      <c r="A396" s="115">
        <v>45937</v>
      </c>
      <c r="B396" s="63" t="s">
        <v>28</v>
      </c>
      <c r="C396" s="63" t="s">
        <v>363</v>
      </c>
      <c r="D396" s="63">
        <v>227</v>
      </c>
      <c r="E396" s="63" t="s">
        <v>495</v>
      </c>
      <c r="F396" s="63" t="s">
        <v>23</v>
      </c>
      <c r="G396" s="63" t="s">
        <v>821</v>
      </c>
      <c r="H396" s="63" t="s">
        <v>1182</v>
      </c>
    </row>
    <row r="397" spans="1:8" ht="22.5" hidden="1" x14ac:dyDescent="0.25">
      <c r="A397" s="115">
        <v>45937</v>
      </c>
      <c r="B397" s="63" t="s">
        <v>28</v>
      </c>
      <c r="C397" s="63" t="s">
        <v>1158</v>
      </c>
      <c r="D397" s="63">
        <v>325</v>
      </c>
      <c r="E397" s="63" t="s">
        <v>744</v>
      </c>
      <c r="F397" s="63" t="s">
        <v>23</v>
      </c>
      <c r="G397" s="63" t="s">
        <v>842</v>
      </c>
      <c r="H397" s="63" t="s">
        <v>1183</v>
      </c>
    </row>
    <row r="398" spans="1:8" ht="22.5" hidden="1" x14ac:dyDescent="0.25">
      <c r="A398" s="115">
        <v>45938</v>
      </c>
      <c r="B398" s="63" t="s">
        <v>28</v>
      </c>
      <c r="C398" s="63" t="s">
        <v>363</v>
      </c>
      <c r="D398" s="63">
        <v>134</v>
      </c>
      <c r="E398" s="63" t="s">
        <v>321</v>
      </c>
      <c r="F398" s="63" t="s">
        <v>33</v>
      </c>
      <c r="G398" s="63" t="s">
        <v>821</v>
      </c>
      <c r="H398" s="63" t="s">
        <v>1184</v>
      </c>
    </row>
    <row r="399" spans="1:8" hidden="1" x14ac:dyDescent="0.25">
      <c r="A399" s="115">
        <v>45938</v>
      </c>
      <c r="B399" s="63" t="s">
        <v>28</v>
      </c>
      <c r="C399" s="63" t="s">
        <v>363</v>
      </c>
      <c r="D399" s="63">
        <v>204</v>
      </c>
      <c r="E399" s="63" t="s">
        <v>443</v>
      </c>
      <c r="F399" s="63" t="s">
        <v>33</v>
      </c>
      <c r="G399" s="63" t="s">
        <v>821</v>
      </c>
      <c r="H399" s="63" t="s">
        <v>1185</v>
      </c>
    </row>
    <row r="400" spans="1:8" hidden="1" x14ac:dyDescent="0.25">
      <c r="A400" s="115">
        <v>45938</v>
      </c>
      <c r="B400" s="63" t="s">
        <v>28</v>
      </c>
      <c r="C400" s="63" t="s">
        <v>363</v>
      </c>
      <c r="D400" s="63">
        <v>294</v>
      </c>
      <c r="E400" s="63" t="s">
        <v>1068</v>
      </c>
      <c r="F400" s="63" t="s">
        <v>33</v>
      </c>
      <c r="G400" s="63" t="s">
        <v>824</v>
      </c>
      <c r="H400" s="63" t="s">
        <v>1186</v>
      </c>
    </row>
    <row r="401" spans="1:8" ht="22.5" hidden="1" x14ac:dyDescent="0.25">
      <c r="A401" s="115">
        <v>45936</v>
      </c>
      <c r="B401" s="63" t="s">
        <v>101</v>
      </c>
      <c r="C401" s="63" t="s">
        <v>363</v>
      </c>
      <c r="D401" s="63">
        <v>306</v>
      </c>
      <c r="E401" s="63" t="s">
        <v>705</v>
      </c>
      <c r="F401" s="63" t="s">
        <v>23</v>
      </c>
      <c r="G401" s="63" t="s">
        <v>821</v>
      </c>
      <c r="H401" s="63" t="s">
        <v>1187</v>
      </c>
    </row>
    <row r="402" spans="1:8" hidden="1" x14ac:dyDescent="0.25">
      <c r="A402" s="115">
        <v>45939</v>
      </c>
      <c r="B402" s="63" t="s">
        <v>28</v>
      </c>
      <c r="C402" s="63" t="s">
        <v>363</v>
      </c>
      <c r="D402" s="63">
        <v>60</v>
      </c>
      <c r="E402" s="63" t="s">
        <v>147</v>
      </c>
      <c r="F402" s="63" t="s">
        <v>33</v>
      </c>
      <c r="G402" s="63" t="s">
        <v>821</v>
      </c>
      <c r="H402" s="63" t="s">
        <v>1188</v>
      </c>
    </row>
    <row r="403" spans="1:8" hidden="1" x14ac:dyDescent="0.25">
      <c r="A403" s="115">
        <v>45939</v>
      </c>
      <c r="B403" s="63" t="s">
        <v>28</v>
      </c>
      <c r="C403" s="63" t="s">
        <v>363</v>
      </c>
      <c r="D403" s="63">
        <v>190</v>
      </c>
      <c r="E403" s="63" t="s">
        <v>415</v>
      </c>
      <c r="F403" s="63" t="s">
        <v>33</v>
      </c>
      <c r="G403" s="63" t="s">
        <v>821</v>
      </c>
      <c r="H403" s="63" t="s">
        <v>1189</v>
      </c>
    </row>
    <row r="404" spans="1:8" ht="36" hidden="1" customHeight="1" x14ac:dyDescent="0.25">
      <c r="A404" s="115">
        <v>45943</v>
      </c>
      <c r="B404" s="63" t="s">
        <v>101</v>
      </c>
      <c r="C404" s="63" t="s">
        <v>1158</v>
      </c>
      <c r="D404" s="63">
        <v>319</v>
      </c>
      <c r="E404" s="63" t="s">
        <v>1159</v>
      </c>
      <c r="F404" s="63" t="s">
        <v>23</v>
      </c>
      <c r="G404" s="63" t="s">
        <v>842</v>
      </c>
      <c r="H404" s="63" t="s">
        <v>1165</v>
      </c>
    </row>
    <row r="405" spans="1:8" ht="22.5" hidden="1" x14ac:dyDescent="0.25">
      <c r="A405" s="115">
        <v>45924</v>
      </c>
      <c r="B405" s="63" t="s">
        <v>101</v>
      </c>
      <c r="C405" s="63" t="s">
        <v>363</v>
      </c>
      <c r="D405" s="63">
        <v>323</v>
      </c>
      <c r="E405" s="63" t="s">
        <v>741</v>
      </c>
      <c r="F405" s="63" t="s">
        <v>23</v>
      </c>
      <c r="G405" s="63" t="s">
        <v>842</v>
      </c>
      <c r="H405" s="63" t="s">
        <v>1190</v>
      </c>
    </row>
    <row r="406" spans="1:8" ht="22.5" hidden="1" x14ac:dyDescent="0.25">
      <c r="A406" s="115">
        <v>45944</v>
      </c>
      <c r="B406" s="63" t="s">
        <v>101</v>
      </c>
      <c r="C406" s="63" t="s">
        <v>363</v>
      </c>
      <c r="D406" s="63">
        <v>42</v>
      </c>
      <c r="E406" s="63" t="s">
        <v>110</v>
      </c>
      <c r="F406" s="63" t="s">
        <v>33</v>
      </c>
      <c r="G406" s="63" t="s">
        <v>824</v>
      </c>
      <c r="H406" s="63" t="s">
        <v>1191</v>
      </c>
    </row>
    <row r="407" spans="1:8" ht="22.5" hidden="1" x14ac:dyDescent="0.25">
      <c r="A407" s="115">
        <v>45944</v>
      </c>
      <c r="B407" s="63" t="s">
        <v>28</v>
      </c>
      <c r="C407" s="63" t="s">
        <v>363</v>
      </c>
      <c r="D407" s="63">
        <v>135</v>
      </c>
      <c r="E407" s="63" t="s">
        <v>326</v>
      </c>
      <c r="F407" s="63" t="s">
        <v>33</v>
      </c>
      <c r="G407" s="63" t="s">
        <v>821</v>
      </c>
      <c r="H407" s="63" t="s">
        <v>1192</v>
      </c>
    </row>
    <row r="408" spans="1:8" hidden="1" x14ac:dyDescent="0.25">
      <c r="A408" s="63" t="s">
        <v>1022</v>
      </c>
      <c r="B408" s="63" t="s">
        <v>101</v>
      </c>
      <c r="C408" s="63" t="s">
        <v>363</v>
      </c>
      <c r="D408" s="63">
        <v>323</v>
      </c>
      <c r="E408" s="63" t="s">
        <v>741</v>
      </c>
      <c r="F408" s="63" t="s">
        <v>23</v>
      </c>
      <c r="G408" s="63" t="s">
        <v>821</v>
      </c>
      <c r="H408" s="63" t="s">
        <v>1193</v>
      </c>
    </row>
    <row r="409" spans="1:8" ht="33.75" hidden="1" x14ac:dyDescent="0.25">
      <c r="A409" s="115">
        <v>45944</v>
      </c>
      <c r="B409" s="63" t="s">
        <v>662</v>
      </c>
      <c r="C409" s="63" t="s">
        <v>363</v>
      </c>
      <c r="D409" s="63">
        <v>327</v>
      </c>
      <c r="E409" s="63" t="s">
        <v>1194</v>
      </c>
      <c r="F409" s="63" t="s">
        <v>33</v>
      </c>
      <c r="G409" s="63" t="s">
        <v>842</v>
      </c>
      <c r="H409" s="63" t="s">
        <v>1195</v>
      </c>
    </row>
    <row r="410" spans="1:8" ht="33.75" hidden="1" customHeight="1" x14ac:dyDescent="0.25">
      <c r="A410" s="115">
        <v>45926</v>
      </c>
      <c r="B410" s="63" t="s">
        <v>101</v>
      </c>
      <c r="C410" s="63" t="s">
        <v>363</v>
      </c>
      <c r="D410" s="63">
        <v>324</v>
      </c>
      <c r="E410" s="63" t="s">
        <v>1196</v>
      </c>
      <c r="F410" s="63" t="s">
        <v>23</v>
      </c>
      <c r="G410" s="63" t="s">
        <v>842</v>
      </c>
      <c r="H410" s="63" t="s">
        <v>1197</v>
      </c>
    </row>
    <row r="411" spans="1:8" hidden="1" x14ac:dyDescent="0.25">
      <c r="A411" s="115">
        <v>45938</v>
      </c>
      <c r="B411" s="63" t="s">
        <v>101</v>
      </c>
      <c r="C411" s="63" t="s">
        <v>363</v>
      </c>
      <c r="D411" s="63">
        <v>326</v>
      </c>
      <c r="E411" s="63" t="s">
        <v>1198</v>
      </c>
      <c r="F411" s="63" t="s">
        <v>23</v>
      </c>
      <c r="G411" s="63" t="s">
        <v>842</v>
      </c>
      <c r="H411" s="63" t="s">
        <v>1199</v>
      </c>
    </row>
    <row r="412" spans="1:8" hidden="1" x14ac:dyDescent="0.25">
      <c r="A412" s="63" t="s">
        <v>1022</v>
      </c>
      <c r="B412" s="63" t="s">
        <v>662</v>
      </c>
      <c r="C412" s="63" t="s">
        <v>363</v>
      </c>
      <c r="D412" s="63">
        <v>130</v>
      </c>
      <c r="E412" s="63" t="s">
        <v>1200</v>
      </c>
      <c r="F412" s="63" t="s">
        <v>33</v>
      </c>
      <c r="G412" s="63" t="s">
        <v>824</v>
      </c>
      <c r="H412" s="63" t="s">
        <v>1201</v>
      </c>
    </row>
    <row r="413" spans="1:8" hidden="1" x14ac:dyDescent="0.25">
      <c r="A413" s="63" t="s">
        <v>1022</v>
      </c>
      <c r="B413" s="63" t="s">
        <v>662</v>
      </c>
      <c r="C413" s="63" t="s">
        <v>363</v>
      </c>
      <c r="D413" s="63">
        <v>293</v>
      </c>
      <c r="E413" s="63" t="s">
        <v>1067</v>
      </c>
      <c r="F413" s="63" t="s">
        <v>33</v>
      </c>
      <c r="G413" s="63" t="s">
        <v>821</v>
      </c>
      <c r="H413" s="63" t="s">
        <v>1201</v>
      </c>
    </row>
    <row r="414" spans="1:8" ht="22.5" hidden="1" x14ac:dyDescent="0.25">
      <c r="A414" s="63" t="s">
        <v>1022</v>
      </c>
      <c r="B414" s="63" t="s">
        <v>101</v>
      </c>
      <c r="C414" s="63" t="s">
        <v>363</v>
      </c>
      <c r="D414" s="63">
        <v>214</v>
      </c>
      <c r="E414" s="63" t="s">
        <v>465</v>
      </c>
      <c r="F414" s="63" t="s">
        <v>33</v>
      </c>
      <c r="G414" s="63" t="s">
        <v>821</v>
      </c>
      <c r="H414" s="63" t="s">
        <v>1189</v>
      </c>
    </row>
    <row r="415" spans="1:8" ht="22.5" hidden="1" x14ac:dyDescent="0.25">
      <c r="A415" s="63" t="s">
        <v>1202</v>
      </c>
      <c r="B415" s="63" t="s">
        <v>101</v>
      </c>
      <c r="C415" s="63" t="s">
        <v>1203</v>
      </c>
      <c r="D415" s="63">
        <v>150</v>
      </c>
      <c r="E415" s="63" t="s">
        <v>362</v>
      </c>
      <c r="F415" s="63" t="s">
        <v>33</v>
      </c>
      <c r="G415" s="63" t="s">
        <v>821</v>
      </c>
      <c r="H415" s="63" t="s">
        <v>1204</v>
      </c>
    </row>
    <row r="416" spans="1:8" ht="33.75" hidden="1" x14ac:dyDescent="0.25">
      <c r="A416" s="63" t="s">
        <v>1202</v>
      </c>
      <c r="B416" s="63" t="s">
        <v>101</v>
      </c>
      <c r="C416" s="63" t="s">
        <v>1205</v>
      </c>
      <c r="D416" s="63">
        <v>328</v>
      </c>
      <c r="E416" s="63" t="s">
        <v>752</v>
      </c>
      <c r="F416" s="63" t="s">
        <v>33</v>
      </c>
      <c r="G416" s="63" t="s">
        <v>842</v>
      </c>
      <c r="H416" s="63" t="s">
        <v>1206</v>
      </c>
    </row>
    <row r="417" spans="1:8" ht="22.5" hidden="1" x14ac:dyDescent="0.25">
      <c r="A417" s="63" t="s">
        <v>1202</v>
      </c>
      <c r="B417" s="63" t="s">
        <v>101</v>
      </c>
      <c r="C417" s="63" t="s">
        <v>1205</v>
      </c>
      <c r="D417" s="63">
        <v>329</v>
      </c>
      <c r="E417" s="63" t="s">
        <v>756</v>
      </c>
      <c r="F417" s="63" t="s">
        <v>33</v>
      </c>
      <c r="G417" s="63" t="s">
        <v>842</v>
      </c>
      <c r="H417" s="63" t="s">
        <v>1206</v>
      </c>
    </row>
    <row r="418" spans="1:8" ht="22.5" hidden="1" x14ac:dyDescent="0.25">
      <c r="A418" s="63" t="s">
        <v>1207</v>
      </c>
      <c r="B418" s="63" t="s">
        <v>101</v>
      </c>
      <c r="C418" s="63" t="s">
        <v>1205</v>
      </c>
      <c r="D418" s="63">
        <v>330</v>
      </c>
      <c r="E418" s="63" t="s">
        <v>760</v>
      </c>
      <c r="F418" s="63" t="s">
        <v>33</v>
      </c>
      <c r="G418" s="63" t="s">
        <v>842</v>
      </c>
      <c r="H418" s="63" t="s">
        <v>1206</v>
      </c>
    </row>
    <row r="419" spans="1:8" ht="22.5" hidden="1" x14ac:dyDescent="0.25">
      <c r="A419" s="63" t="s">
        <v>1207</v>
      </c>
      <c r="B419" s="63" t="s">
        <v>101</v>
      </c>
      <c r="C419" s="63" t="s">
        <v>1205</v>
      </c>
      <c r="D419" s="63">
        <v>307</v>
      </c>
      <c r="E419" s="63" t="s">
        <v>710</v>
      </c>
      <c r="F419" s="63" t="s">
        <v>33</v>
      </c>
      <c r="G419" s="63" t="s">
        <v>821</v>
      </c>
      <c r="H419" s="63" t="s">
        <v>1208</v>
      </c>
    </row>
    <row r="420" spans="1:8" ht="22.5" hidden="1" x14ac:dyDescent="0.25">
      <c r="A420" s="63" t="s">
        <v>1207</v>
      </c>
      <c r="B420" s="63" t="s">
        <v>101</v>
      </c>
      <c r="C420" s="63" t="s">
        <v>1205</v>
      </c>
      <c r="D420" s="63">
        <v>59</v>
      </c>
      <c r="E420" s="63" t="s">
        <v>144</v>
      </c>
      <c r="F420" s="63" t="s">
        <v>33</v>
      </c>
      <c r="G420" s="63" t="s">
        <v>821</v>
      </c>
      <c r="H420" s="63" t="s">
        <v>1208</v>
      </c>
    </row>
    <row r="421" spans="1:8" ht="22.5" hidden="1" x14ac:dyDescent="0.25">
      <c r="A421" s="63" t="s">
        <v>1207</v>
      </c>
      <c r="B421" s="63" t="s">
        <v>101</v>
      </c>
      <c r="C421" s="63" t="s">
        <v>1205</v>
      </c>
      <c r="D421" s="63">
        <v>135</v>
      </c>
      <c r="E421" s="63" t="s">
        <v>326</v>
      </c>
      <c r="F421" s="63" t="s">
        <v>33</v>
      </c>
      <c r="G421" s="63" t="s">
        <v>821</v>
      </c>
      <c r="H421" s="63" t="s">
        <v>1209</v>
      </c>
    </row>
    <row r="422" spans="1:8" ht="33.75" hidden="1" x14ac:dyDescent="0.25">
      <c r="A422" s="63" t="s">
        <v>1207</v>
      </c>
      <c r="B422" s="63" t="s">
        <v>101</v>
      </c>
      <c r="C422" s="63" t="s">
        <v>1158</v>
      </c>
      <c r="D422" s="63">
        <v>109</v>
      </c>
      <c r="E422" s="63" t="s">
        <v>240</v>
      </c>
      <c r="F422" s="63" t="s">
        <v>33</v>
      </c>
      <c r="G422" s="63" t="s">
        <v>821</v>
      </c>
      <c r="H422" s="63" t="s">
        <v>1210</v>
      </c>
    </row>
    <row r="423" spans="1:8" ht="47.25" hidden="1" customHeight="1" x14ac:dyDescent="0.25">
      <c r="A423" s="63" t="s">
        <v>1207</v>
      </c>
      <c r="B423" s="63" t="s">
        <v>101</v>
      </c>
      <c r="C423" s="63" t="s">
        <v>1158</v>
      </c>
      <c r="D423" s="63">
        <v>248</v>
      </c>
      <c r="E423" s="63" t="s">
        <v>552</v>
      </c>
      <c r="F423" s="63" t="s">
        <v>33</v>
      </c>
      <c r="G423" s="63" t="s">
        <v>821</v>
      </c>
      <c r="H423" s="63" t="s">
        <v>1211</v>
      </c>
    </row>
    <row r="424" spans="1:8" ht="47.25" hidden="1" customHeight="1" x14ac:dyDescent="0.25">
      <c r="A424" s="63" t="s">
        <v>1207</v>
      </c>
      <c r="B424" s="63" t="s">
        <v>101</v>
      </c>
      <c r="C424" s="63" t="s">
        <v>1158</v>
      </c>
      <c r="D424" s="63">
        <v>283</v>
      </c>
      <c r="E424" s="63" t="s">
        <v>641</v>
      </c>
      <c r="F424" s="63" t="s">
        <v>33</v>
      </c>
      <c r="G424" s="63" t="s">
        <v>821</v>
      </c>
      <c r="H424" s="63" t="s">
        <v>1211</v>
      </c>
    </row>
    <row r="425" spans="1:8" ht="57" hidden="1" customHeight="1" x14ac:dyDescent="0.25">
      <c r="A425" s="63" t="s">
        <v>1212</v>
      </c>
      <c r="B425" s="63" t="s">
        <v>101</v>
      </c>
      <c r="C425" s="63" t="s">
        <v>1088</v>
      </c>
      <c r="D425" s="63">
        <v>295</v>
      </c>
      <c r="E425" s="63" t="s">
        <v>667</v>
      </c>
      <c r="F425" s="63" t="s">
        <v>23</v>
      </c>
      <c r="G425" s="63" t="s">
        <v>821</v>
      </c>
      <c r="H425" s="63" t="s">
        <v>1213</v>
      </c>
    </row>
    <row r="426" spans="1:8" ht="57" hidden="1" customHeight="1" x14ac:dyDescent="0.25">
      <c r="A426" s="63" t="s">
        <v>1212</v>
      </c>
      <c r="B426" s="63" t="s">
        <v>101</v>
      </c>
      <c r="C426" s="63" t="s">
        <v>363</v>
      </c>
      <c r="D426" s="63">
        <v>238</v>
      </c>
      <c r="E426" s="63" t="s">
        <v>525</v>
      </c>
      <c r="F426" s="63" t="s">
        <v>23</v>
      </c>
      <c r="G426" s="63" t="s">
        <v>821</v>
      </c>
      <c r="H426" s="63" t="s">
        <v>1143</v>
      </c>
    </row>
    <row r="427" spans="1:8" ht="59.25" hidden="1" customHeight="1" x14ac:dyDescent="0.25">
      <c r="A427" s="63" t="s">
        <v>1212</v>
      </c>
      <c r="B427" s="63" t="s">
        <v>101</v>
      </c>
      <c r="C427" s="63" t="s">
        <v>363</v>
      </c>
      <c r="D427" s="63">
        <v>284</v>
      </c>
      <c r="E427" s="63" t="s">
        <v>645</v>
      </c>
      <c r="F427" s="63" t="s">
        <v>33</v>
      </c>
      <c r="G427" s="63" t="s">
        <v>821</v>
      </c>
      <c r="H427" s="63" t="s">
        <v>1214</v>
      </c>
    </row>
    <row r="428" spans="1:8" ht="39" hidden="1" customHeight="1" x14ac:dyDescent="0.25">
      <c r="A428" s="63" t="s">
        <v>1215</v>
      </c>
      <c r="B428" s="63" t="s">
        <v>101</v>
      </c>
      <c r="C428" s="63" t="s">
        <v>363</v>
      </c>
      <c r="D428" s="63">
        <v>130</v>
      </c>
      <c r="E428" s="63" t="s">
        <v>302</v>
      </c>
      <c r="F428" s="63" t="s">
        <v>33</v>
      </c>
      <c r="G428" s="63" t="s">
        <v>821</v>
      </c>
      <c r="H428" s="63" t="s">
        <v>1216</v>
      </c>
    </row>
    <row r="429" spans="1:8" ht="39" hidden="1" customHeight="1" x14ac:dyDescent="0.25">
      <c r="A429" s="63" t="s">
        <v>1215</v>
      </c>
      <c r="B429" s="63" t="s">
        <v>101</v>
      </c>
      <c r="C429" s="63" t="s">
        <v>363</v>
      </c>
      <c r="D429" s="63">
        <v>293</v>
      </c>
      <c r="E429" s="63" t="s">
        <v>663</v>
      </c>
      <c r="F429" s="63" t="s">
        <v>33</v>
      </c>
      <c r="G429" s="63" t="s">
        <v>821</v>
      </c>
      <c r="H429" s="63" t="s">
        <v>1216</v>
      </c>
    </row>
    <row r="430" spans="1:8" ht="19.5" hidden="1" customHeight="1" x14ac:dyDescent="0.25">
      <c r="A430" s="63" t="s">
        <v>1217</v>
      </c>
      <c r="B430" s="63" t="s">
        <v>101</v>
      </c>
      <c r="C430" s="63" t="s">
        <v>363</v>
      </c>
      <c r="D430" s="63">
        <v>331</v>
      </c>
      <c r="E430" s="63" t="s">
        <v>763</v>
      </c>
      <c r="F430" s="63" t="s">
        <v>33</v>
      </c>
      <c r="G430" s="63" t="s">
        <v>842</v>
      </c>
      <c r="H430" s="63" t="s">
        <v>1218</v>
      </c>
    </row>
    <row r="431" spans="1:8" ht="41.25" hidden="1" customHeight="1" x14ac:dyDescent="0.25">
      <c r="A431" s="115">
        <v>45964</v>
      </c>
      <c r="B431" s="63" t="s">
        <v>101</v>
      </c>
      <c r="C431" s="63" t="s">
        <v>363</v>
      </c>
      <c r="D431" s="63">
        <v>165</v>
      </c>
      <c r="E431" s="63" t="s">
        <v>395</v>
      </c>
      <c r="F431" s="63" t="s">
        <v>33</v>
      </c>
      <c r="G431" s="63" t="s">
        <v>821</v>
      </c>
      <c r="H431" s="63" t="s">
        <v>1219</v>
      </c>
    </row>
    <row r="432" spans="1:8" ht="33" hidden="1" customHeight="1" x14ac:dyDescent="0.25">
      <c r="A432" s="115">
        <v>45964</v>
      </c>
      <c r="B432" s="63" t="s">
        <v>101</v>
      </c>
      <c r="C432" s="63" t="s">
        <v>363</v>
      </c>
      <c r="D432" s="63">
        <v>317</v>
      </c>
      <c r="E432" s="63" t="s">
        <v>734</v>
      </c>
      <c r="F432" s="63" t="s">
        <v>33</v>
      </c>
      <c r="G432" s="63" t="s">
        <v>821</v>
      </c>
      <c r="H432" s="63" t="s">
        <v>1220</v>
      </c>
    </row>
    <row r="433" spans="1:8" ht="37.5" hidden="1" customHeight="1" x14ac:dyDescent="0.25">
      <c r="A433" s="115">
        <v>45965</v>
      </c>
      <c r="B433" s="63" t="s">
        <v>101</v>
      </c>
      <c r="C433" s="63" t="s">
        <v>363</v>
      </c>
      <c r="D433" s="63">
        <v>315</v>
      </c>
      <c r="E433" s="63" t="s">
        <v>732</v>
      </c>
      <c r="F433" s="63" t="s">
        <v>33</v>
      </c>
      <c r="G433" s="63" t="s">
        <v>821</v>
      </c>
      <c r="H433" s="63" t="s">
        <v>1221</v>
      </c>
    </row>
    <row r="434" spans="1:8" ht="37.5" hidden="1" customHeight="1" x14ac:dyDescent="0.25">
      <c r="A434" s="115">
        <v>45965</v>
      </c>
      <c r="B434" s="63" t="s">
        <v>101</v>
      </c>
      <c r="C434" s="63" t="s">
        <v>363</v>
      </c>
      <c r="D434" s="63">
        <v>121</v>
      </c>
      <c r="E434" s="63" t="s">
        <v>272</v>
      </c>
      <c r="F434" s="63" t="s">
        <v>33</v>
      </c>
      <c r="G434" s="63" t="s">
        <v>821</v>
      </c>
      <c r="H434" s="63" t="s">
        <v>1222</v>
      </c>
    </row>
    <row r="435" spans="1:8" ht="34.5" hidden="1" customHeight="1" x14ac:dyDescent="0.25">
      <c r="A435" s="115">
        <v>45966</v>
      </c>
      <c r="B435" s="63" t="s">
        <v>101</v>
      </c>
      <c r="C435" s="63" t="s">
        <v>363</v>
      </c>
      <c r="D435" s="63">
        <v>317</v>
      </c>
      <c r="E435" s="63" t="s">
        <v>734</v>
      </c>
      <c r="F435" s="63" t="s">
        <v>33</v>
      </c>
      <c r="G435" s="63" t="s">
        <v>821</v>
      </c>
      <c r="H435" s="63" t="s">
        <v>1223</v>
      </c>
    </row>
    <row r="436" spans="1:8" ht="34.5" hidden="1" customHeight="1" x14ac:dyDescent="0.25">
      <c r="A436" s="115">
        <v>45971</v>
      </c>
      <c r="B436" s="63" t="s">
        <v>101</v>
      </c>
      <c r="C436" s="63" t="s">
        <v>363</v>
      </c>
      <c r="D436" s="63">
        <v>61</v>
      </c>
      <c r="E436" s="63" t="s">
        <v>153</v>
      </c>
      <c r="F436" s="63" t="s">
        <v>33</v>
      </c>
      <c r="G436" s="63" t="s">
        <v>821</v>
      </c>
      <c r="H436" s="63" t="s">
        <v>1223</v>
      </c>
    </row>
    <row r="437" spans="1:8" ht="22.5" hidden="1" x14ac:dyDescent="0.25">
      <c r="A437" s="115">
        <v>45971</v>
      </c>
      <c r="B437" s="63" t="s">
        <v>101</v>
      </c>
      <c r="C437" s="63" t="s">
        <v>363</v>
      </c>
      <c r="D437" s="63">
        <v>112</v>
      </c>
      <c r="E437" s="63" t="s">
        <v>252</v>
      </c>
      <c r="F437" s="63" t="s">
        <v>33</v>
      </c>
      <c r="G437" s="63" t="s">
        <v>821</v>
      </c>
      <c r="H437" s="63" t="s">
        <v>1224</v>
      </c>
    </row>
    <row r="438" spans="1:8" ht="34.5" hidden="1" customHeight="1" x14ac:dyDescent="0.25">
      <c r="A438" s="115">
        <v>45971</v>
      </c>
      <c r="B438" s="63" t="s">
        <v>101</v>
      </c>
      <c r="C438" s="63" t="s">
        <v>363</v>
      </c>
      <c r="D438" s="63">
        <v>126</v>
      </c>
      <c r="E438" s="63" t="s">
        <v>288</v>
      </c>
      <c r="F438" s="63" t="s">
        <v>33</v>
      </c>
      <c r="G438" s="63" t="s">
        <v>821</v>
      </c>
      <c r="H438" s="63" t="s">
        <v>1225</v>
      </c>
    </row>
    <row r="439" spans="1:8" ht="42" hidden="1" customHeight="1" x14ac:dyDescent="0.25">
      <c r="A439" s="115">
        <v>45971</v>
      </c>
      <c r="B439" s="63" t="s">
        <v>101</v>
      </c>
      <c r="C439" s="63" t="s">
        <v>363</v>
      </c>
      <c r="D439" s="63">
        <v>328</v>
      </c>
      <c r="E439" s="63" t="s">
        <v>752</v>
      </c>
      <c r="F439" s="63" t="s">
        <v>33</v>
      </c>
      <c r="G439" s="63" t="s">
        <v>821</v>
      </c>
      <c r="H439" s="63" t="s">
        <v>1226</v>
      </c>
    </row>
    <row r="440" spans="1:8" ht="30" hidden="1" customHeight="1" x14ac:dyDescent="0.25">
      <c r="A440" s="115">
        <v>46001</v>
      </c>
      <c r="B440" s="63" t="s">
        <v>101</v>
      </c>
      <c r="C440" s="63" t="s">
        <v>363</v>
      </c>
      <c r="D440" s="63">
        <v>279</v>
      </c>
      <c r="E440" s="63" t="s">
        <v>159</v>
      </c>
      <c r="F440" s="63" t="s">
        <v>33</v>
      </c>
      <c r="G440" s="63" t="s">
        <v>824</v>
      </c>
      <c r="H440" s="63" t="s">
        <v>1227</v>
      </c>
    </row>
    <row r="441" spans="1:8" ht="22.5" hidden="1" x14ac:dyDescent="0.25">
      <c r="A441" s="115">
        <v>46001</v>
      </c>
      <c r="B441" s="63" t="s">
        <v>101</v>
      </c>
      <c r="C441" s="63" t="s">
        <v>363</v>
      </c>
      <c r="D441" s="63">
        <v>326</v>
      </c>
      <c r="E441" s="63" t="s">
        <v>748</v>
      </c>
      <c r="F441" s="63" t="s">
        <v>23</v>
      </c>
      <c r="G441" s="63" t="s">
        <v>821</v>
      </c>
      <c r="H441" s="63" t="s">
        <v>1228</v>
      </c>
    </row>
    <row r="442" spans="1:8" ht="22.5" hidden="1" x14ac:dyDescent="0.25">
      <c r="A442" s="115">
        <v>45974</v>
      </c>
      <c r="B442" s="63" t="s">
        <v>101</v>
      </c>
      <c r="C442" s="63" t="s">
        <v>363</v>
      </c>
      <c r="D442" s="63">
        <v>318</v>
      </c>
      <c r="E442" s="63" t="s">
        <v>735</v>
      </c>
      <c r="F442" s="63" t="s">
        <v>33</v>
      </c>
      <c r="G442" s="63" t="s">
        <v>821</v>
      </c>
      <c r="H442" s="63" t="s">
        <v>1229</v>
      </c>
    </row>
    <row r="443" spans="1:8" hidden="1" x14ac:dyDescent="0.25">
      <c r="A443" s="115">
        <v>45974</v>
      </c>
      <c r="B443" s="63" t="s">
        <v>101</v>
      </c>
      <c r="C443" s="63" t="s">
        <v>363</v>
      </c>
      <c r="D443" s="63">
        <v>87</v>
      </c>
      <c r="E443" s="63" t="s">
        <v>193</v>
      </c>
      <c r="F443" s="63" t="s">
        <v>33</v>
      </c>
      <c r="G443" s="63" t="s">
        <v>824</v>
      </c>
      <c r="H443" s="63" t="s">
        <v>1230</v>
      </c>
    </row>
    <row r="444" spans="1:8" hidden="1" x14ac:dyDescent="0.25">
      <c r="A444" s="115">
        <v>45974</v>
      </c>
      <c r="B444" s="63" t="s">
        <v>101</v>
      </c>
      <c r="C444" s="63" t="s">
        <v>363</v>
      </c>
      <c r="D444" s="63">
        <v>87</v>
      </c>
      <c r="E444" s="63" t="s">
        <v>193</v>
      </c>
      <c r="F444" s="63" t="s">
        <v>23</v>
      </c>
      <c r="G444" s="63" t="s">
        <v>842</v>
      </c>
      <c r="H444" s="63" t="s">
        <v>1230</v>
      </c>
    </row>
    <row r="445" spans="1:8" ht="32.25" hidden="1" customHeight="1" x14ac:dyDescent="0.25">
      <c r="A445" s="115">
        <v>45975</v>
      </c>
      <c r="B445" s="63" t="s">
        <v>662</v>
      </c>
      <c r="C445" s="63" t="s">
        <v>363</v>
      </c>
      <c r="D445" s="63">
        <v>313</v>
      </c>
      <c r="E445" s="63" t="s">
        <v>731</v>
      </c>
      <c r="F445" s="63" t="s">
        <v>33</v>
      </c>
      <c r="G445" s="63" t="s">
        <v>821</v>
      </c>
      <c r="H445" s="63" t="s">
        <v>1231</v>
      </c>
    </row>
    <row r="446" spans="1:8" ht="33.75" hidden="1" customHeight="1" x14ac:dyDescent="0.25">
      <c r="A446" s="115">
        <v>45975</v>
      </c>
      <c r="B446" s="63" t="s">
        <v>101</v>
      </c>
      <c r="C446" s="63" t="s">
        <v>363</v>
      </c>
      <c r="D446" s="63">
        <v>319</v>
      </c>
      <c r="E446" s="63" t="s">
        <v>1159</v>
      </c>
      <c r="F446" s="63" t="s">
        <v>23</v>
      </c>
      <c r="G446" s="63" t="s">
        <v>821</v>
      </c>
      <c r="H446" s="63" t="s">
        <v>1232</v>
      </c>
    </row>
    <row r="447" spans="1:8" ht="43.5" hidden="1" customHeight="1" x14ac:dyDescent="0.25">
      <c r="A447" s="115">
        <v>45979</v>
      </c>
      <c r="B447" s="63" t="s">
        <v>101</v>
      </c>
      <c r="C447" s="63" t="s">
        <v>363</v>
      </c>
      <c r="D447" s="63">
        <v>316</v>
      </c>
      <c r="E447" s="63" t="s">
        <v>1156</v>
      </c>
      <c r="F447" s="63" t="s">
        <v>33</v>
      </c>
      <c r="G447" s="63" t="s">
        <v>824</v>
      </c>
      <c r="H447" s="63" t="s">
        <v>1233</v>
      </c>
    </row>
    <row r="448" spans="1:8" ht="56.25" hidden="1" x14ac:dyDescent="0.25">
      <c r="A448" s="115">
        <v>45979</v>
      </c>
      <c r="B448" s="63" t="s">
        <v>101</v>
      </c>
      <c r="C448" s="63" t="s">
        <v>363</v>
      </c>
      <c r="D448" s="63">
        <v>295</v>
      </c>
      <c r="E448" s="63" t="s">
        <v>667</v>
      </c>
      <c r="F448" s="63" t="s">
        <v>23</v>
      </c>
      <c r="G448" s="63" t="s">
        <v>821</v>
      </c>
      <c r="H448" s="63" t="s">
        <v>1234</v>
      </c>
    </row>
    <row r="449" spans="1:8" ht="33.75" hidden="1" x14ac:dyDescent="0.25">
      <c r="A449" s="115">
        <v>45980</v>
      </c>
      <c r="B449" s="63" t="s">
        <v>101</v>
      </c>
      <c r="C449" s="63" t="s">
        <v>363</v>
      </c>
      <c r="D449" s="63">
        <v>243</v>
      </c>
      <c r="E449" s="63" t="s">
        <v>541</v>
      </c>
      <c r="F449" s="63" t="s">
        <v>23</v>
      </c>
      <c r="G449" s="63" t="s">
        <v>821</v>
      </c>
      <c r="H449" s="63" t="s">
        <v>1235</v>
      </c>
    </row>
    <row r="450" spans="1:8" ht="33.75" hidden="1" x14ac:dyDescent="0.25">
      <c r="A450" s="115">
        <v>45980</v>
      </c>
      <c r="B450" s="63" t="s">
        <v>101</v>
      </c>
      <c r="C450" s="63" t="s">
        <v>363</v>
      </c>
      <c r="D450" s="63">
        <v>245</v>
      </c>
      <c r="E450" s="63" t="s">
        <v>1174</v>
      </c>
      <c r="F450" s="63" t="s">
        <v>23</v>
      </c>
      <c r="G450" s="63" t="s">
        <v>821</v>
      </c>
      <c r="H450" s="63" t="s">
        <v>1236</v>
      </c>
    </row>
    <row r="451" spans="1:8" ht="33.75" hidden="1" x14ac:dyDescent="0.25">
      <c r="A451" s="115">
        <v>45980</v>
      </c>
      <c r="B451" s="63" t="s">
        <v>101</v>
      </c>
      <c r="C451" s="63" t="s">
        <v>363</v>
      </c>
      <c r="D451" s="63">
        <v>246</v>
      </c>
      <c r="E451" s="63" t="s">
        <v>1118</v>
      </c>
      <c r="F451" s="63" t="s">
        <v>33</v>
      </c>
      <c r="G451" s="63" t="s">
        <v>824</v>
      </c>
      <c r="H451" s="63" t="s">
        <v>1237</v>
      </c>
    </row>
    <row r="452" spans="1:8" ht="33.75" hidden="1" x14ac:dyDescent="0.25">
      <c r="A452" s="115">
        <v>45980</v>
      </c>
      <c r="B452" s="63" t="s">
        <v>101</v>
      </c>
      <c r="C452" s="63" t="s">
        <v>363</v>
      </c>
      <c r="D452" s="63">
        <v>247</v>
      </c>
      <c r="E452" s="63" t="s">
        <v>1086</v>
      </c>
      <c r="F452" s="63" t="s">
        <v>23</v>
      </c>
      <c r="G452" s="63" t="s">
        <v>824</v>
      </c>
      <c r="H452" s="63" t="s">
        <v>1237</v>
      </c>
    </row>
    <row r="453" spans="1:8" ht="28.5" hidden="1" customHeight="1" x14ac:dyDescent="0.25">
      <c r="A453" s="115">
        <v>45980</v>
      </c>
      <c r="B453" s="63" t="s">
        <v>101</v>
      </c>
      <c r="C453" s="63" t="s">
        <v>363</v>
      </c>
      <c r="D453" s="63">
        <v>319</v>
      </c>
      <c r="E453" s="63" t="s">
        <v>1159</v>
      </c>
      <c r="F453" s="63" t="s">
        <v>23</v>
      </c>
      <c r="G453" s="63" t="s">
        <v>824</v>
      </c>
      <c r="H453" s="63" t="s">
        <v>1237</v>
      </c>
    </row>
    <row r="454" spans="1:8" ht="28.5" hidden="1" customHeight="1" x14ac:dyDescent="0.25">
      <c r="A454" s="115">
        <v>45980</v>
      </c>
      <c r="B454" s="63" t="s">
        <v>101</v>
      </c>
      <c r="C454" s="63" t="s">
        <v>363</v>
      </c>
      <c r="D454" s="63">
        <v>324</v>
      </c>
      <c r="E454" s="63" t="s">
        <v>1238</v>
      </c>
      <c r="F454" s="63" t="s">
        <v>23</v>
      </c>
      <c r="G454" s="63" t="s">
        <v>824</v>
      </c>
      <c r="H454" s="63" t="s">
        <v>1237</v>
      </c>
    </row>
    <row r="455" spans="1:8" ht="22.5" hidden="1" x14ac:dyDescent="0.25">
      <c r="A455" s="115">
        <v>45981</v>
      </c>
      <c r="B455" s="63" t="s">
        <v>101</v>
      </c>
      <c r="C455" s="63" t="s">
        <v>363</v>
      </c>
      <c r="D455" s="63">
        <v>267</v>
      </c>
      <c r="E455" s="63" t="s">
        <v>598</v>
      </c>
      <c r="F455" s="63" t="s">
        <v>33</v>
      </c>
      <c r="G455" s="63" t="s">
        <v>821</v>
      </c>
      <c r="H455" s="63" t="s">
        <v>1239</v>
      </c>
    </row>
    <row r="456" spans="1:8" ht="33.75" hidden="1" x14ac:dyDescent="0.25">
      <c r="A456" s="115">
        <v>45980</v>
      </c>
      <c r="B456" s="63" t="s">
        <v>101</v>
      </c>
      <c r="C456" s="63" t="s">
        <v>363</v>
      </c>
      <c r="D456" s="63">
        <v>295</v>
      </c>
      <c r="E456" s="63" t="s">
        <v>667</v>
      </c>
      <c r="F456" s="120" t="s">
        <v>23</v>
      </c>
      <c r="G456" s="63" t="s">
        <v>821</v>
      </c>
      <c r="H456" s="88" t="s">
        <v>1240</v>
      </c>
    </row>
    <row r="457" spans="1:8" ht="30.75" hidden="1" customHeight="1" x14ac:dyDescent="0.25">
      <c r="A457" s="115">
        <v>45980</v>
      </c>
      <c r="B457" s="63" t="s">
        <v>101</v>
      </c>
      <c r="C457" s="63" t="s">
        <v>363</v>
      </c>
      <c r="D457" s="63">
        <v>313</v>
      </c>
      <c r="E457" s="63" t="s">
        <v>731</v>
      </c>
      <c r="F457" s="63" t="s">
        <v>33</v>
      </c>
      <c r="G457" s="63" t="s">
        <v>821</v>
      </c>
      <c r="H457" s="63" t="s">
        <v>1241</v>
      </c>
    </row>
    <row r="458" spans="1:8" ht="22.5" hidden="1" x14ac:dyDescent="0.25">
      <c r="A458" s="115">
        <v>45981</v>
      </c>
      <c r="B458" s="63" t="s">
        <v>101</v>
      </c>
      <c r="C458" s="63" t="s">
        <v>363</v>
      </c>
      <c r="D458" s="63">
        <v>217</v>
      </c>
      <c r="E458" s="63" t="s">
        <v>476</v>
      </c>
      <c r="F458" s="120" t="s">
        <v>23</v>
      </c>
      <c r="G458" s="63" t="s">
        <v>821</v>
      </c>
      <c r="H458" s="63" t="s">
        <v>1242</v>
      </c>
    </row>
    <row r="459" spans="1:8" ht="62.25" hidden="1" customHeight="1" x14ac:dyDescent="0.25">
      <c r="A459" s="115">
        <v>45982</v>
      </c>
      <c r="B459" s="63" t="s">
        <v>101</v>
      </c>
      <c r="C459" s="63" t="s">
        <v>363</v>
      </c>
      <c r="D459" s="63">
        <v>34</v>
      </c>
      <c r="E459" s="63" t="str">
        <f>_xlfn.IFNA(VLOOKUP(D459,MH!A$2:K$458,2,FALSE), "")</f>
        <v>Počet neodpracovaných hodin z důvodu dočasné pracovní neschopnosti x náhrady mzdy za dočasnou pracovní neschopnost</v>
      </c>
      <c r="F459" s="63" t="s">
        <v>33</v>
      </c>
      <c r="G459" s="63" t="s">
        <v>821</v>
      </c>
      <c r="H459" s="63" t="s">
        <v>1239</v>
      </c>
    </row>
    <row r="460" spans="1:8" ht="22.5" hidden="1" x14ac:dyDescent="0.25">
      <c r="A460" s="115">
        <v>45982</v>
      </c>
      <c r="B460" s="63" t="s">
        <v>101</v>
      </c>
      <c r="C460" s="63" t="s">
        <v>363</v>
      </c>
      <c r="D460" s="63">
        <v>36</v>
      </c>
      <c r="E460" s="63" t="s">
        <v>102</v>
      </c>
      <c r="F460" s="63" t="s">
        <v>33</v>
      </c>
      <c r="G460" s="63" t="s">
        <v>821</v>
      </c>
      <c r="H460" s="63" t="s">
        <v>1243</v>
      </c>
    </row>
    <row r="461" spans="1:8" ht="22.5" hidden="1" x14ac:dyDescent="0.25">
      <c r="A461" s="115">
        <v>45982</v>
      </c>
      <c r="B461" s="63" t="s">
        <v>101</v>
      </c>
      <c r="C461" s="63" t="s">
        <v>363</v>
      </c>
      <c r="D461" s="63">
        <v>167</v>
      </c>
      <c r="E461" s="63" t="s">
        <v>403</v>
      </c>
      <c r="F461" s="63" t="s">
        <v>33</v>
      </c>
      <c r="G461" s="63" t="s">
        <v>821</v>
      </c>
      <c r="H461" s="63" t="s">
        <v>1243</v>
      </c>
    </row>
    <row r="462" spans="1:8" ht="32.25" hidden="1" customHeight="1" x14ac:dyDescent="0.25">
      <c r="A462" s="115">
        <v>45985</v>
      </c>
      <c r="B462" s="63" t="s">
        <v>101</v>
      </c>
      <c r="C462" s="63" t="s">
        <v>363</v>
      </c>
      <c r="D462" s="63">
        <v>164</v>
      </c>
      <c r="E462" s="63" t="s">
        <v>390</v>
      </c>
      <c r="F462" s="63" t="s">
        <v>33</v>
      </c>
      <c r="G462" s="63" t="s">
        <v>821</v>
      </c>
      <c r="H462" s="63" t="s">
        <v>1244</v>
      </c>
    </row>
    <row r="463" spans="1:8" ht="42.75" hidden="1" customHeight="1" x14ac:dyDescent="0.25">
      <c r="A463" s="115">
        <v>45986</v>
      </c>
      <c r="B463" s="63" t="s">
        <v>101</v>
      </c>
      <c r="C463" s="63" t="s">
        <v>363</v>
      </c>
      <c r="D463" s="63">
        <v>164</v>
      </c>
      <c r="E463" s="63" t="s">
        <v>390</v>
      </c>
      <c r="F463" s="63" t="s">
        <v>33</v>
      </c>
      <c r="G463" s="63" t="s">
        <v>821</v>
      </c>
      <c r="H463" s="63" t="s">
        <v>1245</v>
      </c>
    </row>
    <row r="464" spans="1:8" ht="22.5" hidden="1" x14ac:dyDescent="0.25">
      <c r="A464" s="115">
        <v>45987</v>
      </c>
      <c r="B464" s="63" t="s">
        <v>101</v>
      </c>
      <c r="C464" s="63" t="s">
        <v>363</v>
      </c>
      <c r="D464" s="63">
        <v>37</v>
      </c>
      <c r="E464" s="63" t="s">
        <v>106</v>
      </c>
      <c r="F464" s="63" t="s">
        <v>33</v>
      </c>
      <c r="G464" s="63" t="s">
        <v>821</v>
      </c>
      <c r="H464" s="63" t="s">
        <v>1246</v>
      </c>
    </row>
    <row r="465" spans="1:8" ht="60" hidden="1" customHeight="1" x14ac:dyDescent="0.25">
      <c r="A465" s="115">
        <v>45986</v>
      </c>
      <c r="B465" s="63" t="s">
        <v>545</v>
      </c>
      <c r="C465" s="63" t="s">
        <v>363</v>
      </c>
      <c r="D465" s="63">
        <v>332</v>
      </c>
      <c r="E465" s="63" t="s">
        <v>1247</v>
      </c>
      <c r="F465" s="63" t="s">
        <v>33</v>
      </c>
      <c r="G465" s="63" t="s">
        <v>821</v>
      </c>
      <c r="H465" s="63" t="s">
        <v>1248</v>
      </c>
    </row>
    <row r="466" spans="1:8" ht="33.75" hidden="1" x14ac:dyDescent="0.25">
      <c r="A466" s="115">
        <v>45989</v>
      </c>
      <c r="B466" s="63" t="s">
        <v>545</v>
      </c>
      <c r="C466" s="63" t="s">
        <v>363</v>
      </c>
      <c r="D466" s="63">
        <v>207</v>
      </c>
      <c r="E466" s="63" t="s">
        <v>447</v>
      </c>
      <c r="F466" s="120" t="s">
        <v>23</v>
      </c>
      <c r="G466" s="63" t="s">
        <v>821</v>
      </c>
      <c r="H466" s="63" t="s">
        <v>1249</v>
      </c>
    </row>
    <row r="467" spans="1:8" ht="32.25" hidden="1" customHeight="1" x14ac:dyDescent="0.25">
      <c r="A467" s="115">
        <v>45989</v>
      </c>
      <c r="B467" s="63" t="s">
        <v>545</v>
      </c>
      <c r="C467" s="63" t="s">
        <v>363</v>
      </c>
      <c r="D467" s="63">
        <v>209</v>
      </c>
      <c r="E467" s="63" t="s">
        <v>408</v>
      </c>
      <c r="F467" s="120" t="s">
        <v>23</v>
      </c>
      <c r="G467" s="63" t="s">
        <v>821</v>
      </c>
      <c r="H467" s="63" t="s">
        <v>1249</v>
      </c>
    </row>
    <row r="468" spans="1:8" ht="33.75" hidden="1" x14ac:dyDescent="0.25">
      <c r="A468" s="115">
        <v>45932</v>
      </c>
      <c r="B468" s="63" t="s">
        <v>545</v>
      </c>
      <c r="C468" s="63" t="s">
        <v>363</v>
      </c>
      <c r="D468" s="63">
        <v>243</v>
      </c>
      <c r="E468" s="63" t="s">
        <v>541</v>
      </c>
      <c r="F468" s="120" t="s">
        <v>23</v>
      </c>
      <c r="G468" s="63" t="s">
        <v>821</v>
      </c>
      <c r="H468" s="63" t="s">
        <v>1250</v>
      </c>
    </row>
    <row r="469" spans="1:8" ht="22.5" hidden="1" x14ac:dyDescent="0.25">
      <c r="A469" s="115">
        <v>45994</v>
      </c>
      <c r="B469" s="63" t="s">
        <v>545</v>
      </c>
      <c r="C469" s="63" t="s">
        <v>363</v>
      </c>
      <c r="D469" s="63">
        <v>313</v>
      </c>
      <c r="E469" s="63" t="s">
        <v>731</v>
      </c>
      <c r="F469" s="63" t="s">
        <v>33</v>
      </c>
      <c r="G469" s="63" t="s">
        <v>821</v>
      </c>
      <c r="H469" s="63" t="s">
        <v>1251</v>
      </c>
    </row>
    <row r="470" spans="1:8" ht="35.25" hidden="1" customHeight="1" x14ac:dyDescent="0.25">
      <c r="A470" s="115">
        <v>45995</v>
      </c>
      <c r="B470" s="63" t="s">
        <v>545</v>
      </c>
      <c r="C470" s="63" t="s">
        <v>363</v>
      </c>
      <c r="D470" s="63">
        <v>299</v>
      </c>
      <c r="E470" s="63" t="s">
        <v>680</v>
      </c>
      <c r="F470" s="63" t="s">
        <v>33</v>
      </c>
      <c r="G470" s="63" t="s">
        <v>821</v>
      </c>
      <c r="H470" s="63" t="s">
        <v>1252</v>
      </c>
    </row>
    <row r="471" spans="1:8" ht="33.75" hidden="1" x14ac:dyDescent="0.25">
      <c r="A471" s="115">
        <v>45995</v>
      </c>
      <c r="B471" s="63" t="s">
        <v>101</v>
      </c>
      <c r="C471" s="63" t="s">
        <v>363</v>
      </c>
      <c r="D471" s="63">
        <v>313</v>
      </c>
      <c r="E471" s="63" t="s">
        <v>731</v>
      </c>
      <c r="F471" s="63" t="s">
        <v>33</v>
      </c>
      <c r="G471" s="63" t="s">
        <v>824</v>
      </c>
      <c r="H471" s="63" t="s">
        <v>1253</v>
      </c>
    </row>
    <row r="472" spans="1:8" ht="31.5" hidden="1" customHeight="1" x14ac:dyDescent="0.25">
      <c r="A472" s="115">
        <v>45996</v>
      </c>
      <c r="B472" s="63" t="s">
        <v>545</v>
      </c>
      <c r="C472" s="63" t="s">
        <v>363</v>
      </c>
      <c r="D472" s="63">
        <v>190</v>
      </c>
      <c r="E472" s="63" t="s">
        <v>415</v>
      </c>
      <c r="F472" s="63" t="s">
        <v>33</v>
      </c>
      <c r="G472" s="63" t="s">
        <v>821</v>
      </c>
      <c r="H472" s="63" t="s">
        <v>1254</v>
      </c>
    </row>
    <row r="473" spans="1:8" ht="24.75" hidden="1" customHeight="1" x14ac:dyDescent="0.25">
      <c r="A473" s="115">
        <v>45996</v>
      </c>
      <c r="B473" s="63" t="s">
        <v>545</v>
      </c>
      <c r="C473" s="63" t="s">
        <v>363</v>
      </c>
      <c r="D473" s="63">
        <v>204</v>
      </c>
      <c r="E473" s="63" t="s">
        <v>443</v>
      </c>
      <c r="F473" s="63" t="s">
        <v>33</v>
      </c>
      <c r="G473" s="63" t="s">
        <v>821</v>
      </c>
      <c r="H473" s="63" t="s">
        <v>1254</v>
      </c>
    </row>
    <row r="474" spans="1:8" ht="22.5" hidden="1" x14ac:dyDescent="0.25">
      <c r="A474" s="115">
        <v>45999</v>
      </c>
      <c r="B474" s="63" t="s">
        <v>545</v>
      </c>
      <c r="C474" s="63" t="s">
        <v>363</v>
      </c>
      <c r="D474" s="63">
        <v>29</v>
      </c>
      <c r="E474" s="63" t="s">
        <v>86</v>
      </c>
      <c r="F474" s="63" t="s">
        <v>33</v>
      </c>
      <c r="G474" s="63" t="s">
        <v>821</v>
      </c>
      <c r="H474" s="63" t="s">
        <v>1255</v>
      </c>
    </row>
    <row r="475" spans="1:8" ht="26.25" hidden="1" customHeight="1" x14ac:dyDescent="0.25">
      <c r="A475" s="115">
        <v>45999</v>
      </c>
      <c r="B475" s="63" t="s">
        <v>545</v>
      </c>
      <c r="C475" s="63" t="s">
        <v>363</v>
      </c>
      <c r="D475" s="63">
        <v>317</v>
      </c>
      <c r="E475" s="63" t="s">
        <v>734</v>
      </c>
      <c r="F475" s="63" t="s">
        <v>33</v>
      </c>
      <c r="G475" s="63" t="s">
        <v>821</v>
      </c>
      <c r="H475" s="63" t="s">
        <v>1256</v>
      </c>
    </row>
    <row r="476" spans="1:8" ht="32.25" hidden="1" customHeight="1" x14ac:dyDescent="0.25">
      <c r="A476" s="115">
        <v>45999</v>
      </c>
      <c r="B476" s="63" t="s">
        <v>545</v>
      </c>
      <c r="C476" s="63" t="s">
        <v>363</v>
      </c>
      <c r="D476" s="63">
        <v>317</v>
      </c>
      <c r="E476" s="63" t="s">
        <v>734</v>
      </c>
      <c r="F476" s="63" t="s">
        <v>33</v>
      </c>
      <c r="G476" s="63" t="s">
        <v>821</v>
      </c>
      <c r="H476" s="63" t="s">
        <v>1257</v>
      </c>
    </row>
    <row r="477" spans="1:8" ht="22.5" hidden="1" x14ac:dyDescent="0.25">
      <c r="A477" s="115">
        <v>46001</v>
      </c>
      <c r="B477" s="63" t="s">
        <v>545</v>
      </c>
      <c r="C477" s="63" t="s">
        <v>363</v>
      </c>
      <c r="D477" s="63">
        <v>205</v>
      </c>
      <c r="E477" s="63" t="s">
        <v>446</v>
      </c>
      <c r="F477" s="63" t="s">
        <v>33</v>
      </c>
      <c r="G477" s="63" t="s">
        <v>824</v>
      </c>
      <c r="H477" s="63" t="s">
        <v>1258</v>
      </c>
    </row>
    <row r="478" spans="1:8" ht="22.5" hidden="1" x14ac:dyDescent="0.25">
      <c r="A478" s="115">
        <v>46001</v>
      </c>
      <c r="B478" s="63" t="s">
        <v>545</v>
      </c>
      <c r="C478" s="63" t="s">
        <v>363</v>
      </c>
      <c r="D478" s="63">
        <v>333</v>
      </c>
      <c r="E478" s="63" t="s">
        <v>767</v>
      </c>
      <c r="F478" s="63" t="s">
        <v>33</v>
      </c>
      <c r="G478" s="63" t="s">
        <v>842</v>
      </c>
      <c r="H478" s="63" t="s">
        <v>1259</v>
      </c>
    </row>
    <row r="479" spans="1:8" ht="18.75" hidden="1" customHeight="1" x14ac:dyDescent="0.25">
      <c r="A479" s="115">
        <v>46002</v>
      </c>
      <c r="B479" s="63" t="s">
        <v>101</v>
      </c>
      <c r="C479" s="63" t="s">
        <v>363</v>
      </c>
      <c r="D479" s="63">
        <v>32</v>
      </c>
      <c r="E479" s="63" t="s">
        <v>92</v>
      </c>
      <c r="F479" s="63" t="s">
        <v>33</v>
      </c>
      <c r="G479" s="63" t="s">
        <v>821</v>
      </c>
      <c r="H479" s="63" t="s">
        <v>1260</v>
      </c>
    </row>
    <row r="480" spans="1:8" ht="30.75" hidden="1" customHeight="1" x14ac:dyDescent="0.25">
      <c r="A480" s="115">
        <v>46003</v>
      </c>
      <c r="B480" s="63" t="s">
        <v>545</v>
      </c>
      <c r="C480" s="63" t="s">
        <v>363</v>
      </c>
      <c r="D480" s="63">
        <v>261</v>
      </c>
      <c r="E480" s="63" t="s">
        <v>577</v>
      </c>
      <c r="F480" s="63" t="s">
        <v>33</v>
      </c>
      <c r="G480" s="63" t="s">
        <v>821</v>
      </c>
      <c r="H480" s="63" t="s">
        <v>1261</v>
      </c>
    </row>
    <row r="481" spans="1:8" ht="30.75" hidden="1" customHeight="1" x14ac:dyDescent="0.25">
      <c r="A481" s="115">
        <v>46006</v>
      </c>
      <c r="B481" s="63" t="s">
        <v>179</v>
      </c>
      <c r="C481" s="63" t="s">
        <v>363</v>
      </c>
      <c r="D481" s="63">
        <v>81</v>
      </c>
      <c r="E481" s="63" t="s">
        <v>175</v>
      </c>
      <c r="F481" s="63" t="s">
        <v>33</v>
      </c>
      <c r="G481" s="63" t="s">
        <v>821</v>
      </c>
      <c r="H481" s="63" t="s">
        <v>1262</v>
      </c>
    </row>
    <row r="482" spans="1:8" ht="44.25" hidden="1" customHeight="1" x14ac:dyDescent="0.25">
      <c r="A482" s="115">
        <v>46008</v>
      </c>
      <c r="B482" s="63" t="s">
        <v>179</v>
      </c>
      <c r="C482" s="63" t="s">
        <v>363</v>
      </c>
      <c r="D482" s="63">
        <v>74</v>
      </c>
      <c r="E482" s="63" t="s">
        <v>165</v>
      </c>
      <c r="F482" s="63" t="s">
        <v>23</v>
      </c>
      <c r="G482" s="63" t="s">
        <v>821</v>
      </c>
      <c r="H482" s="63" t="s">
        <v>1263</v>
      </c>
    </row>
    <row r="483" spans="1:8" ht="45" hidden="1" customHeight="1" x14ac:dyDescent="0.25">
      <c r="A483" s="115">
        <v>46008</v>
      </c>
      <c r="B483" s="63" t="s">
        <v>179</v>
      </c>
      <c r="C483" s="63" t="s">
        <v>363</v>
      </c>
      <c r="D483" s="63">
        <v>230</v>
      </c>
      <c r="E483" s="63" t="s">
        <v>505</v>
      </c>
      <c r="F483" s="63" t="s">
        <v>23</v>
      </c>
      <c r="G483" s="63" t="s">
        <v>821</v>
      </c>
      <c r="H483" s="63" t="s">
        <v>1263</v>
      </c>
    </row>
    <row r="484" spans="1:8" ht="49.5" hidden="1" customHeight="1" x14ac:dyDescent="0.25">
      <c r="A484" s="115">
        <v>46008</v>
      </c>
      <c r="B484" s="63" t="s">
        <v>179</v>
      </c>
      <c r="C484" s="63" t="s">
        <v>363</v>
      </c>
      <c r="D484" s="63">
        <v>148</v>
      </c>
      <c r="E484" s="63" t="s">
        <v>360</v>
      </c>
      <c r="F484" s="63" t="s">
        <v>33</v>
      </c>
      <c r="G484" s="63" t="s">
        <v>821</v>
      </c>
      <c r="H484" s="63" t="s">
        <v>1264</v>
      </c>
    </row>
    <row r="485" spans="1:8" ht="68.25" hidden="1" customHeight="1" x14ac:dyDescent="0.25">
      <c r="A485" s="115">
        <v>46009</v>
      </c>
      <c r="B485" s="63" t="s">
        <v>179</v>
      </c>
      <c r="C485" s="63" t="s">
        <v>363</v>
      </c>
      <c r="D485" s="63">
        <v>37</v>
      </c>
      <c r="E485" s="63" t="s">
        <v>106</v>
      </c>
      <c r="F485" s="63" t="s">
        <v>33</v>
      </c>
      <c r="G485" s="63" t="s">
        <v>821</v>
      </c>
      <c r="H485" s="63" t="s">
        <v>1265</v>
      </c>
    </row>
    <row r="486" spans="1:8" ht="22.5" hidden="1" x14ac:dyDescent="0.25">
      <c r="A486" s="115">
        <v>46010</v>
      </c>
      <c r="B486" s="63" t="s">
        <v>179</v>
      </c>
      <c r="C486" s="63" t="s">
        <v>363</v>
      </c>
      <c r="D486" s="63">
        <v>253</v>
      </c>
      <c r="E486" s="63" t="s">
        <v>560</v>
      </c>
      <c r="F486" s="63" t="s">
        <v>33</v>
      </c>
      <c r="G486" s="63" t="s">
        <v>821</v>
      </c>
      <c r="H486" s="63" t="s">
        <v>1266</v>
      </c>
    </row>
    <row r="487" spans="1:8" ht="32.25" hidden="1" customHeight="1" x14ac:dyDescent="0.25">
      <c r="A487" s="115">
        <v>46013</v>
      </c>
      <c r="B487" s="63" t="s">
        <v>179</v>
      </c>
      <c r="C487" s="63" t="s">
        <v>363</v>
      </c>
      <c r="D487" s="63">
        <v>334</v>
      </c>
      <c r="E487" s="63" t="s">
        <v>771</v>
      </c>
      <c r="F487" s="63" t="s">
        <v>33</v>
      </c>
      <c r="G487" s="63" t="s">
        <v>842</v>
      </c>
      <c r="H487" s="63" t="s">
        <v>1267</v>
      </c>
    </row>
    <row r="488" spans="1:8" ht="36" hidden="1" customHeight="1" x14ac:dyDescent="0.25">
      <c r="A488" s="115">
        <v>46022</v>
      </c>
      <c r="B488" s="63" t="s">
        <v>179</v>
      </c>
      <c r="C488" s="63" t="s">
        <v>363</v>
      </c>
      <c r="D488" s="63">
        <v>320</v>
      </c>
      <c r="E488" s="63" t="s">
        <v>736</v>
      </c>
      <c r="F488" s="63" t="s">
        <v>33</v>
      </c>
      <c r="G488" s="63" t="s">
        <v>824</v>
      </c>
      <c r="H488" s="63" t="s">
        <v>1268</v>
      </c>
    </row>
    <row r="489" spans="1:8" ht="22.5" hidden="1" x14ac:dyDescent="0.25">
      <c r="A489" s="115">
        <v>46029</v>
      </c>
      <c r="B489" s="63" t="s">
        <v>179</v>
      </c>
      <c r="C489" s="63" t="s">
        <v>363</v>
      </c>
      <c r="D489" s="63">
        <v>74</v>
      </c>
      <c r="E489" s="63" t="s">
        <v>165</v>
      </c>
      <c r="F489" s="63" t="s">
        <v>23</v>
      </c>
      <c r="G489" s="63" t="s">
        <v>821</v>
      </c>
      <c r="H489" s="63" t="s">
        <v>1269</v>
      </c>
    </row>
    <row r="490" spans="1:8" ht="22.5" hidden="1" x14ac:dyDescent="0.25">
      <c r="A490" s="115">
        <v>46029</v>
      </c>
      <c r="B490" s="63" t="s">
        <v>179</v>
      </c>
      <c r="C490" s="63" t="s">
        <v>363</v>
      </c>
      <c r="D490" s="63">
        <v>230</v>
      </c>
      <c r="E490" s="63" t="s">
        <v>505</v>
      </c>
      <c r="F490" s="63" t="s">
        <v>23</v>
      </c>
      <c r="G490" s="63" t="s">
        <v>821</v>
      </c>
      <c r="H490" s="63" t="s">
        <v>1269</v>
      </c>
    </row>
    <row r="491" spans="1:8" ht="22.5" hidden="1" x14ac:dyDescent="0.25">
      <c r="A491" s="115">
        <v>46031</v>
      </c>
      <c r="B491" s="63" t="s">
        <v>179</v>
      </c>
      <c r="C491" s="63" t="s">
        <v>363</v>
      </c>
      <c r="D491" s="63">
        <v>325</v>
      </c>
      <c r="E491" s="63" t="s">
        <v>744</v>
      </c>
      <c r="F491" s="63" t="s">
        <v>23</v>
      </c>
      <c r="G491" s="63" t="s">
        <v>821</v>
      </c>
      <c r="H491" s="63" t="s">
        <v>1270</v>
      </c>
    </row>
    <row r="492" spans="1:8" ht="22.5" hidden="1" x14ac:dyDescent="0.25">
      <c r="A492" s="115">
        <v>46031</v>
      </c>
      <c r="B492" s="63" t="s">
        <v>179</v>
      </c>
      <c r="C492" s="63" t="s">
        <v>363</v>
      </c>
      <c r="D492" s="63">
        <v>65</v>
      </c>
      <c r="E492" s="63" t="s">
        <v>159</v>
      </c>
      <c r="F492" s="63" t="s">
        <v>33</v>
      </c>
      <c r="G492" s="63" t="s">
        <v>824</v>
      </c>
      <c r="H492" s="63" t="s">
        <v>1271</v>
      </c>
    </row>
    <row r="493" spans="1:8" ht="22.5" hidden="1" x14ac:dyDescent="0.25">
      <c r="A493" s="115">
        <v>46031</v>
      </c>
      <c r="B493" s="63" t="s">
        <v>179</v>
      </c>
      <c r="C493" s="63" t="s">
        <v>363</v>
      </c>
      <c r="D493" s="63">
        <v>83</v>
      </c>
      <c r="E493" s="63" t="s">
        <v>185</v>
      </c>
      <c r="F493" s="63" t="s">
        <v>33</v>
      </c>
      <c r="G493" s="63" t="s">
        <v>824</v>
      </c>
      <c r="H493" s="63" t="s">
        <v>1271</v>
      </c>
    </row>
    <row r="494" spans="1:8" ht="22.5" hidden="1" x14ac:dyDescent="0.25">
      <c r="A494" s="115">
        <v>46031</v>
      </c>
      <c r="B494" s="63" t="s">
        <v>179</v>
      </c>
      <c r="C494" s="63" t="s">
        <v>363</v>
      </c>
      <c r="D494" s="63">
        <v>279</v>
      </c>
      <c r="E494" s="63" t="s">
        <v>159</v>
      </c>
      <c r="F494" s="63" t="s">
        <v>33</v>
      </c>
      <c r="G494" s="63" t="s">
        <v>824</v>
      </c>
      <c r="H494" s="63" t="s">
        <v>1271</v>
      </c>
    </row>
    <row r="495" spans="1:8" ht="22.5" hidden="1" x14ac:dyDescent="0.25">
      <c r="A495" s="115">
        <v>46035</v>
      </c>
      <c r="B495" s="63" t="s">
        <v>179</v>
      </c>
      <c r="C495" s="63" t="s">
        <v>363</v>
      </c>
      <c r="D495" s="63">
        <v>99</v>
      </c>
      <c r="E495" s="63" t="s">
        <v>227</v>
      </c>
      <c r="F495" s="63" t="s">
        <v>33</v>
      </c>
      <c r="G495" s="63" t="s">
        <v>821</v>
      </c>
      <c r="H495" s="63" t="s">
        <v>1272</v>
      </c>
    </row>
    <row r="496" spans="1:8" ht="22.5" hidden="1" x14ac:dyDescent="0.25">
      <c r="A496" s="115">
        <v>46035</v>
      </c>
      <c r="B496" s="63" t="s">
        <v>179</v>
      </c>
      <c r="C496" s="63" t="s">
        <v>363</v>
      </c>
      <c r="D496" s="63">
        <v>335</v>
      </c>
      <c r="E496" s="63" t="s">
        <v>775</v>
      </c>
      <c r="F496" s="63" t="s">
        <v>33</v>
      </c>
      <c r="G496" s="63" t="s">
        <v>842</v>
      </c>
      <c r="H496" s="63" t="s">
        <v>1273</v>
      </c>
    </row>
    <row r="497" spans="1:8" ht="22.5" hidden="1" x14ac:dyDescent="0.25">
      <c r="A497" s="115">
        <v>46038</v>
      </c>
      <c r="B497" s="63" t="s">
        <v>179</v>
      </c>
      <c r="C497" s="63" t="s">
        <v>363</v>
      </c>
      <c r="D497" s="63">
        <v>116</v>
      </c>
      <c r="E497" s="63" t="s">
        <v>268</v>
      </c>
      <c r="F497" s="63" t="s">
        <v>33</v>
      </c>
      <c r="G497" s="63" t="s">
        <v>824</v>
      </c>
      <c r="H497" s="63" t="s">
        <v>1271</v>
      </c>
    </row>
    <row r="498" spans="1:8" ht="22.5" hidden="1" x14ac:dyDescent="0.25">
      <c r="A498" s="115">
        <v>46038</v>
      </c>
      <c r="B498" s="63" t="s">
        <v>179</v>
      </c>
      <c r="C498" s="63" t="s">
        <v>363</v>
      </c>
      <c r="D498" s="63">
        <v>81</v>
      </c>
      <c r="E498" s="63" t="s">
        <v>175</v>
      </c>
      <c r="F498" s="63" t="s">
        <v>33</v>
      </c>
      <c r="G498" s="63" t="s">
        <v>821</v>
      </c>
      <c r="H498" s="63" t="s">
        <v>1274</v>
      </c>
    </row>
    <row r="499" spans="1:8" ht="22.5" hidden="1" x14ac:dyDescent="0.25">
      <c r="A499" s="115">
        <v>46045</v>
      </c>
      <c r="B499" s="63" t="s">
        <v>90</v>
      </c>
      <c r="C499" s="63" t="s">
        <v>363</v>
      </c>
      <c r="D499" s="63">
        <v>99</v>
      </c>
      <c r="E499" s="63" t="s">
        <v>227</v>
      </c>
      <c r="F499" s="63" t="s">
        <v>33</v>
      </c>
      <c r="G499" s="63" t="s">
        <v>821</v>
      </c>
      <c r="H499" s="63" t="s">
        <v>1275</v>
      </c>
    </row>
    <row r="500" spans="1:8" hidden="1" x14ac:dyDescent="0.25">
      <c r="A500" s="115">
        <v>46048</v>
      </c>
      <c r="B500" s="63" t="s">
        <v>90</v>
      </c>
      <c r="C500" s="63" t="s">
        <v>363</v>
      </c>
      <c r="D500" s="63">
        <v>91</v>
      </c>
      <c r="E500" s="63" t="s">
        <v>206</v>
      </c>
      <c r="F500" s="63" t="s">
        <v>33</v>
      </c>
      <c r="G500" s="63" t="s">
        <v>824</v>
      </c>
      <c r="H500" s="63" t="s">
        <v>1276</v>
      </c>
    </row>
    <row r="501" spans="1:8" ht="22.5" hidden="1" x14ac:dyDescent="0.25">
      <c r="A501" s="115">
        <v>46050</v>
      </c>
      <c r="B501" s="63" t="s">
        <v>90</v>
      </c>
      <c r="C501" s="63" t="s">
        <v>363</v>
      </c>
      <c r="D501" s="63">
        <v>341</v>
      </c>
      <c r="E501" s="63" t="s">
        <v>780</v>
      </c>
      <c r="F501" s="63" t="s">
        <v>363</v>
      </c>
      <c r="G501" s="63" t="s">
        <v>842</v>
      </c>
      <c r="H501" s="63" t="s">
        <v>1277</v>
      </c>
    </row>
    <row r="502" spans="1:8" ht="22.5" hidden="1" x14ac:dyDescent="0.25">
      <c r="A502" s="115">
        <v>46050</v>
      </c>
      <c r="B502" s="63" t="s">
        <v>90</v>
      </c>
      <c r="C502" s="63" t="s">
        <v>363</v>
      </c>
      <c r="D502" s="63">
        <v>342</v>
      </c>
      <c r="E502" s="63" t="s">
        <v>783</v>
      </c>
      <c r="F502" s="63" t="s">
        <v>363</v>
      </c>
      <c r="G502" s="63" t="s">
        <v>842</v>
      </c>
      <c r="H502" s="63" t="s">
        <v>1277</v>
      </c>
    </row>
    <row r="503" spans="1:8" ht="22.5" hidden="1" x14ac:dyDescent="0.25">
      <c r="A503" s="115">
        <v>46050</v>
      </c>
      <c r="B503" s="63" t="s">
        <v>90</v>
      </c>
      <c r="C503" s="63" t="s">
        <v>363</v>
      </c>
      <c r="D503" s="63">
        <v>128</v>
      </c>
      <c r="E503" s="63" t="s">
        <v>295</v>
      </c>
      <c r="F503" s="63" t="s">
        <v>33</v>
      </c>
      <c r="G503" s="63" t="s">
        <v>821</v>
      </c>
      <c r="H503" s="63" t="s">
        <v>1278</v>
      </c>
    </row>
    <row r="504" spans="1:8" ht="22.5" hidden="1" x14ac:dyDescent="0.25">
      <c r="A504" s="115">
        <v>46056</v>
      </c>
      <c r="B504" s="63" t="s">
        <v>90</v>
      </c>
      <c r="C504" s="63" t="s">
        <v>363</v>
      </c>
      <c r="D504" s="63">
        <v>58</v>
      </c>
      <c r="E504" s="63" t="s">
        <v>140</v>
      </c>
      <c r="F504" s="63" t="s">
        <v>33</v>
      </c>
      <c r="G504" s="63" t="s">
        <v>821</v>
      </c>
      <c r="H504" s="63" t="s">
        <v>1279</v>
      </c>
    </row>
    <row r="505" spans="1:8" ht="33.75" hidden="1" x14ac:dyDescent="0.25">
      <c r="A505" s="115">
        <v>46056</v>
      </c>
      <c r="B505" s="63" t="s">
        <v>90</v>
      </c>
      <c r="C505" s="63" t="s">
        <v>363</v>
      </c>
      <c r="D505" s="63">
        <v>98</v>
      </c>
      <c r="E505" s="63" t="s">
        <v>224</v>
      </c>
      <c r="F505" s="63" t="s">
        <v>33</v>
      </c>
      <c r="G505" s="63" t="s">
        <v>821</v>
      </c>
      <c r="H505" s="63" t="s">
        <v>1280</v>
      </c>
    </row>
    <row r="506" spans="1:8" ht="22.5" hidden="1" x14ac:dyDescent="0.25">
      <c r="A506" s="115">
        <v>46059</v>
      </c>
      <c r="B506" s="63" t="s">
        <v>90</v>
      </c>
      <c r="C506" s="63" t="s">
        <v>363</v>
      </c>
      <c r="D506" s="63">
        <v>29</v>
      </c>
      <c r="E506" s="63" t="s">
        <v>86</v>
      </c>
      <c r="F506" s="63" t="s">
        <v>33</v>
      </c>
      <c r="G506" s="63" t="s">
        <v>821</v>
      </c>
      <c r="H506" s="63" t="s">
        <v>1281</v>
      </c>
    </row>
    <row r="507" spans="1:8" ht="22.5" hidden="1" x14ac:dyDescent="0.25">
      <c r="A507" s="115">
        <v>46062</v>
      </c>
      <c r="B507" s="63" t="s">
        <v>90</v>
      </c>
      <c r="C507" s="63" t="s">
        <v>363</v>
      </c>
      <c r="D507" s="63">
        <v>348</v>
      </c>
      <c r="E507" s="63" t="s">
        <v>786</v>
      </c>
      <c r="F507" s="63" t="s">
        <v>23</v>
      </c>
      <c r="G507" s="63" t="s">
        <v>842</v>
      </c>
      <c r="H507" s="63" t="s">
        <v>1282</v>
      </c>
    </row>
    <row r="508" spans="1:8" ht="32.25" hidden="1" customHeight="1" x14ac:dyDescent="0.25">
      <c r="A508" s="115">
        <v>46062</v>
      </c>
      <c r="B508" s="63" t="s">
        <v>90</v>
      </c>
      <c r="C508" s="63" t="s">
        <v>363</v>
      </c>
      <c r="D508" s="63">
        <v>317</v>
      </c>
      <c r="E508" s="63" t="s">
        <v>734</v>
      </c>
      <c r="F508" s="63" t="s">
        <v>33</v>
      </c>
      <c r="G508" s="63" t="s">
        <v>824</v>
      </c>
      <c r="H508" s="63" t="s">
        <v>1283</v>
      </c>
    </row>
    <row r="509" spans="1:8" ht="22.5" hidden="1" x14ac:dyDescent="0.25">
      <c r="A509" s="115">
        <v>46062</v>
      </c>
      <c r="B509" s="63" t="s">
        <v>90</v>
      </c>
      <c r="C509" s="63" t="s">
        <v>363</v>
      </c>
      <c r="D509" s="63">
        <v>318</v>
      </c>
      <c r="E509" s="63" t="s">
        <v>735</v>
      </c>
      <c r="F509" s="63" t="s">
        <v>33</v>
      </c>
      <c r="G509" s="63" t="s">
        <v>824</v>
      </c>
      <c r="H509" s="63" t="s">
        <v>1283</v>
      </c>
    </row>
    <row r="510" spans="1:8" ht="45" hidden="1" customHeight="1" x14ac:dyDescent="0.25">
      <c r="A510" s="115">
        <v>46065</v>
      </c>
      <c r="B510" s="63" t="s">
        <v>90</v>
      </c>
      <c r="C510" s="63" t="s">
        <v>363</v>
      </c>
      <c r="D510" s="63">
        <v>216</v>
      </c>
      <c r="E510" s="63" t="s">
        <v>472</v>
      </c>
      <c r="F510" s="63" t="s">
        <v>33</v>
      </c>
      <c r="G510" s="63" t="s">
        <v>821</v>
      </c>
      <c r="H510" s="63" t="s">
        <v>1284</v>
      </c>
    </row>
    <row r="511" spans="1:8" ht="31.5" hidden="1" customHeight="1" x14ac:dyDescent="0.25">
      <c r="A511" s="148">
        <v>46043</v>
      </c>
      <c r="B511" s="63" t="s">
        <v>1381</v>
      </c>
      <c r="C511" s="88" t="s">
        <v>363</v>
      </c>
      <c r="D511" s="88">
        <v>12</v>
      </c>
      <c r="E511" s="88" t="s">
        <v>61</v>
      </c>
      <c r="F511" s="63" t="s">
        <v>23</v>
      </c>
      <c r="G511" s="88" t="s">
        <v>821</v>
      </c>
      <c r="H511" s="88" t="s">
        <v>1380</v>
      </c>
    </row>
    <row r="512" spans="1:8" ht="36" hidden="1" customHeight="1" x14ac:dyDescent="0.25">
      <c r="A512" s="148">
        <v>46051</v>
      </c>
      <c r="B512" s="63" t="s">
        <v>1381</v>
      </c>
      <c r="C512" s="88" t="s">
        <v>363</v>
      </c>
      <c r="D512" s="88">
        <v>343</v>
      </c>
      <c r="E512" s="88" t="s">
        <v>1382</v>
      </c>
      <c r="F512" s="88" t="s">
        <v>23</v>
      </c>
      <c r="G512" s="88" t="s">
        <v>842</v>
      </c>
      <c r="H512" s="88" t="s">
        <v>1383</v>
      </c>
    </row>
    <row r="513" spans="1:16384" ht="24.75" hidden="1" customHeight="1" x14ac:dyDescent="0.25">
      <c r="A513" s="115">
        <v>46069</v>
      </c>
      <c r="B513" s="151" t="s">
        <v>1381</v>
      </c>
      <c r="C513" s="88" t="s">
        <v>363</v>
      </c>
      <c r="D513" s="63">
        <v>348</v>
      </c>
      <c r="E513" s="83" t="s">
        <v>786</v>
      </c>
      <c r="F513" s="88" t="s">
        <v>23</v>
      </c>
      <c r="G513" s="88" t="s">
        <v>821</v>
      </c>
      <c r="H513" s="63" t="s">
        <v>1387</v>
      </c>
    </row>
    <row r="514" spans="1:16384" ht="22.5" hidden="1" x14ac:dyDescent="0.25">
      <c r="A514" s="115">
        <v>46073</v>
      </c>
      <c r="B514" s="151" t="s">
        <v>1389</v>
      </c>
      <c r="C514" s="63" t="s">
        <v>363</v>
      </c>
      <c r="D514" s="63">
        <v>336</v>
      </c>
      <c r="E514" s="63" t="s">
        <v>1390</v>
      </c>
      <c r="F514" s="63" t="s">
        <v>23</v>
      </c>
      <c r="G514" s="63" t="s">
        <v>842</v>
      </c>
      <c r="H514" s="63" t="s">
        <v>1404</v>
      </c>
    </row>
    <row r="515" spans="1:16384" ht="22.5" hidden="1" x14ac:dyDescent="0.25">
      <c r="A515" s="115">
        <v>46073</v>
      </c>
      <c r="B515" s="151" t="s">
        <v>1389</v>
      </c>
      <c r="C515" s="63" t="s">
        <v>363</v>
      </c>
      <c r="D515" s="63">
        <v>337</v>
      </c>
      <c r="E515" s="63" t="s">
        <v>1391</v>
      </c>
      <c r="F515" s="63" t="s">
        <v>23</v>
      </c>
      <c r="G515" s="63" t="s">
        <v>842</v>
      </c>
      <c r="H515" s="63" t="s">
        <v>1404</v>
      </c>
    </row>
    <row r="516" spans="1:16384" ht="32.25" hidden="1" customHeight="1" x14ac:dyDescent="0.25">
      <c r="A516" s="115">
        <v>46073</v>
      </c>
      <c r="B516" s="151" t="s">
        <v>1389</v>
      </c>
      <c r="C516" s="63" t="s">
        <v>363</v>
      </c>
      <c r="D516" s="63">
        <v>338</v>
      </c>
      <c r="E516" s="63" t="s">
        <v>1403</v>
      </c>
      <c r="F516" s="63" t="s">
        <v>23</v>
      </c>
      <c r="G516" s="63" t="s">
        <v>842</v>
      </c>
      <c r="H516" s="63" t="s">
        <v>1404</v>
      </c>
      <c r="I516" s="115"/>
      <c r="J516" s="151"/>
      <c r="N516" s="63" t="str">
        <f>_xlfn.IFNA(VLOOKUP(L516,[1]MH!I$2:T$538,7,FALSE), "")</f>
        <v/>
      </c>
      <c r="O516" s="63" t="s">
        <v>23</v>
      </c>
      <c r="P516" s="63" t="s">
        <v>842</v>
      </c>
      <c r="Q516" s="115">
        <v>46049</v>
      </c>
      <c r="R516" s="150" t="s">
        <v>1381</v>
      </c>
      <c r="S516" s="63" t="s">
        <v>363</v>
      </c>
      <c r="T516" s="63">
        <v>338</v>
      </c>
      <c r="U516" s="63" t="s">
        <v>1403</v>
      </c>
      <c r="V516" s="63" t="str">
        <f>_xlfn.IFNA(VLOOKUP(T516,[1]MH!Q$2:AB$538,7,FALSE), "")</f>
        <v/>
      </c>
      <c r="W516" s="63" t="s">
        <v>23</v>
      </c>
      <c r="X516" s="63" t="s">
        <v>842</v>
      </c>
      <c r="Y516" s="115">
        <v>46049</v>
      </c>
      <c r="Z516" s="150" t="s">
        <v>1381</v>
      </c>
      <c r="AA516" s="63" t="s">
        <v>363</v>
      </c>
      <c r="AB516" s="63">
        <v>338</v>
      </c>
      <c r="AC516" s="63" t="s">
        <v>1403</v>
      </c>
      <c r="AD516" s="63" t="str">
        <f>_xlfn.IFNA(VLOOKUP(AB516,[1]MH!Y$2:AJ$538,7,FALSE), "")</f>
        <v/>
      </c>
      <c r="AE516" s="63" t="s">
        <v>23</v>
      </c>
      <c r="AF516" s="63" t="s">
        <v>842</v>
      </c>
      <c r="AG516" s="115">
        <v>46049</v>
      </c>
      <c r="AH516" s="150" t="s">
        <v>1381</v>
      </c>
      <c r="AI516" s="63" t="s">
        <v>363</v>
      </c>
      <c r="AJ516" s="63">
        <v>338</v>
      </c>
      <c r="AK516" s="63" t="s">
        <v>1403</v>
      </c>
      <c r="AL516" s="63" t="str">
        <f>_xlfn.IFNA(VLOOKUP(AJ516,[1]MH!AG$2:AR$538,7,FALSE), "")</f>
        <v/>
      </c>
      <c r="AM516" s="63" t="s">
        <v>23</v>
      </c>
      <c r="AN516" s="63" t="s">
        <v>842</v>
      </c>
      <c r="AO516" s="115">
        <v>46049</v>
      </c>
      <c r="AP516" s="150" t="s">
        <v>1381</v>
      </c>
      <c r="AQ516" s="63" t="s">
        <v>363</v>
      </c>
      <c r="AR516" s="63">
        <v>338</v>
      </c>
      <c r="AS516" s="63" t="s">
        <v>1403</v>
      </c>
      <c r="AT516" s="63" t="str">
        <f>_xlfn.IFNA(VLOOKUP(AR516,[1]MH!AO$2:AZ$538,7,FALSE), "")</f>
        <v/>
      </c>
      <c r="AU516" s="63" t="s">
        <v>23</v>
      </c>
      <c r="AV516" s="63" t="s">
        <v>842</v>
      </c>
      <c r="AW516" s="115">
        <v>46049</v>
      </c>
      <c r="AX516" s="150" t="s">
        <v>1381</v>
      </c>
      <c r="AY516" s="63" t="s">
        <v>363</v>
      </c>
      <c r="AZ516" s="63">
        <v>338</v>
      </c>
      <c r="BA516" s="63" t="s">
        <v>1403</v>
      </c>
      <c r="BB516" s="63" t="str">
        <f>_xlfn.IFNA(VLOOKUP(AZ516,[1]MH!AW$2:BH$538,7,FALSE), "")</f>
        <v/>
      </c>
      <c r="BC516" s="63" t="s">
        <v>23</v>
      </c>
      <c r="BD516" s="63" t="s">
        <v>842</v>
      </c>
      <c r="BE516" s="115">
        <v>46049</v>
      </c>
      <c r="BF516" s="150" t="s">
        <v>1381</v>
      </c>
      <c r="BG516" s="63" t="s">
        <v>363</v>
      </c>
      <c r="BH516" s="63">
        <v>338</v>
      </c>
      <c r="BI516" s="63" t="s">
        <v>1403</v>
      </c>
      <c r="BJ516" s="63" t="str">
        <f>_xlfn.IFNA(VLOOKUP(BH516,[1]MH!BE$2:BP$538,7,FALSE), "")</f>
        <v/>
      </c>
      <c r="BK516" s="63" t="s">
        <v>23</v>
      </c>
      <c r="BL516" s="63" t="s">
        <v>842</v>
      </c>
      <c r="BM516" s="115">
        <v>46049</v>
      </c>
      <c r="BN516" s="150" t="s">
        <v>1381</v>
      </c>
      <c r="BO516" s="63" t="s">
        <v>363</v>
      </c>
      <c r="BP516" s="63">
        <v>338</v>
      </c>
      <c r="BQ516" s="63" t="s">
        <v>1403</v>
      </c>
      <c r="BR516" s="63" t="str">
        <f>_xlfn.IFNA(VLOOKUP(BP516,[1]MH!BM$2:BX$538,7,FALSE), "")</f>
        <v/>
      </c>
      <c r="BS516" s="63" t="s">
        <v>23</v>
      </c>
      <c r="BT516" s="63" t="s">
        <v>842</v>
      </c>
      <c r="BU516" s="115">
        <v>46049</v>
      </c>
      <c r="BV516" s="150" t="s">
        <v>1381</v>
      </c>
      <c r="BW516" s="63" t="s">
        <v>363</v>
      </c>
      <c r="BX516" s="63">
        <v>338</v>
      </c>
      <c r="BY516" s="63" t="s">
        <v>1403</v>
      </c>
      <c r="BZ516" s="63" t="str">
        <f>_xlfn.IFNA(VLOOKUP(BX516,[1]MH!BU$2:CF$538,7,FALSE), "")</f>
        <v/>
      </c>
      <c r="CA516" s="63" t="s">
        <v>23</v>
      </c>
      <c r="CB516" s="63" t="s">
        <v>842</v>
      </c>
      <c r="CC516" s="115">
        <v>46049</v>
      </c>
      <c r="CD516" s="150" t="s">
        <v>1381</v>
      </c>
      <c r="CE516" s="63" t="s">
        <v>363</v>
      </c>
      <c r="CF516" s="63">
        <v>338</v>
      </c>
      <c r="CG516" s="63" t="s">
        <v>1403</v>
      </c>
      <c r="CH516" s="63" t="str">
        <f>_xlfn.IFNA(VLOOKUP(CF516,[1]MH!CC$2:CN$538,7,FALSE), "")</f>
        <v/>
      </c>
      <c r="CI516" s="63" t="s">
        <v>23</v>
      </c>
      <c r="CJ516" s="63" t="s">
        <v>842</v>
      </c>
      <c r="CK516" s="115">
        <v>46049</v>
      </c>
      <c r="CL516" s="150" t="s">
        <v>1381</v>
      </c>
      <c r="CM516" s="63" t="s">
        <v>363</v>
      </c>
      <c r="CN516" s="63">
        <v>338</v>
      </c>
      <c r="CO516" s="63" t="s">
        <v>1403</v>
      </c>
      <c r="CP516" s="63" t="str">
        <f>_xlfn.IFNA(VLOOKUP(CN516,[1]MH!CK$2:CV$538,7,FALSE), "")</f>
        <v/>
      </c>
      <c r="CQ516" s="63" t="s">
        <v>23</v>
      </c>
      <c r="CR516" s="63" t="s">
        <v>842</v>
      </c>
      <c r="CS516" s="115">
        <v>46049</v>
      </c>
      <c r="CT516" s="150" t="s">
        <v>1381</v>
      </c>
      <c r="CU516" s="63" t="s">
        <v>363</v>
      </c>
      <c r="CV516" s="63">
        <v>338</v>
      </c>
      <c r="CW516" s="63" t="s">
        <v>1403</v>
      </c>
      <c r="CX516" s="63" t="str">
        <f>_xlfn.IFNA(VLOOKUP(CV516,[1]MH!CS$2:DD$538,7,FALSE), "")</f>
        <v/>
      </c>
      <c r="CY516" s="63" t="s">
        <v>23</v>
      </c>
      <c r="CZ516" s="63" t="s">
        <v>842</v>
      </c>
      <c r="DA516" s="115">
        <v>46049</v>
      </c>
      <c r="DB516" s="150" t="s">
        <v>1381</v>
      </c>
      <c r="DC516" s="63" t="s">
        <v>363</v>
      </c>
      <c r="DD516" s="63">
        <v>338</v>
      </c>
      <c r="DE516" s="63" t="s">
        <v>1403</v>
      </c>
      <c r="DF516" s="63" t="str">
        <f>_xlfn.IFNA(VLOOKUP(DD516,[1]MH!DA$2:DL$538,7,FALSE), "")</f>
        <v/>
      </c>
      <c r="DG516" s="63" t="s">
        <v>23</v>
      </c>
      <c r="DH516" s="63" t="s">
        <v>842</v>
      </c>
      <c r="DI516" s="115">
        <v>46049</v>
      </c>
      <c r="DJ516" s="150" t="s">
        <v>1381</v>
      </c>
      <c r="DK516" s="63" t="s">
        <v>363</v>
      </c>
      <c r="DL516" s="63">
        <v>338</v>
      </c>
      <c r="DM516" s="63" t="s">
        <v>1403</v>
      </c>
      <c r="DN516" s="63" t="str">
        <f>_xlfn.IFNA(VLOOKUP(DL516,[1]MH!DI$2:DT$538,7,FALSE), "")</f>
        <v/>
      </c>
      <c r="DO516" s="63" t="s">
        <v>23</v>
      </c>
      <c r="DP516" s="63" t="s">
        <v>842</v>
      </c>
      <c r="DQ516" s="115">
        <v>46049</v>
      </c>
      <c r="DR516" s="150" t="s">
        <v>1381</v>
      </c>
      <c r="DS516" s="63" t="s">
        <v>363</v>
      </c>
      <c r="DT516" s="63">
        <v>338</v>
      </c>
      <c r="DU516" s="63" t="s">
        <v>1403</v>
      </c>
      <c r="DV516" s="63" t="str">
        <f>_xlfn.IFNA(VLOOKUP(DT516,[1]MH!DQ$2:EB$538,7,FALSE), "")</f>
        <v/>
      </c>
      <c r="DW516" s="63" t="s">
        <v>23</v>
      </c>
      <c r="DX516" s="63" t="s">
        <v>842</v>
      </c>
      <c r="DY516" s="115">
        <v>46049</v>
      </c>
      <c r="DZ516" s="150" t="s">
        <v>1381</v>
      </c>
      <c r="EA516" s="63" t="s">
        <v>363</v>
      </c>
      <c r="EB516" s="63">
        <v>338</v>
      </c>
      <c r="EC516" s="63" t="s">
        <v>1403</v>
      </c>
      <c r="ED516" s="63" t="str">
        <f>_xlfn.IFNA(VLOOKUP(EB516,[1]MH!DY$2:EJ$538,7,FALSE), "")</f>
        <v/>
      </c>
      <c r="EE516" s="63" t="s">
        <v>23</v>
      </c>
      <c r="EF516" s="63" t="s">
        <v>842</v>
      </c>
      <c r="EG516" s="115">
        <v>46049</v>
      </c>
      <c r="EH516" s="150" t="s">
        <v>1381</v>
      </c>
      <c r="EI516" s="63" t="s">
        <v>363</v>
      </c>
      <c r="EJ516" s="63">
        <v>338</v>
      </c>
      <c r="EK516" s="63" t="s">
        <v>1403</v>
      </c>
      <c r="EL516" s="63" t="str">
        <f>_xlfn.IFNA(VLOOKUP(EJ516,[1]MH!EG$2:ER$538,7,FALSE), "")</f>
        <v/>
      </c>
      <c r="EM516" s="63" t="s">
        <v>23</v>
      </c>
      <c r="EN516" s="63" t="s">
        <v>842</v>
      </c>
      <c r="EO516" s="115">
        <v>46049</v>
      </c>
      <c r="EP516" s="150" t="s">
        <v>1381</v>
      </c>
      <c r="EQ516" s="63" t="s">
        <v>363</v>
      </c>
      <c r="ER516" s="63">
        <v>338</v>
      </c>
      <c r="ES516" s="63" t="s">
        <v>1403</v>
      </c>
      <c r="ET516" s="63" t="str">
        <f>_xlfn.IFNA(VLOOKUP(ER516,[1]MH!EO$2:EZ$538,7,FALSE), "")</f>
        <v/>
      </c>
      <c r="EU516" s="63" t="s">
        <v>23</v>
      </c>
      <c r="EV516" s="63" t="s">
        <v>842</v>
      </c>
      <c r="EW516" s="115">
        <v>46049</v>
      </c>
      <c r="EX516" s="150" t="s">
        <v>1381</v>
      </c>
      <c r="EY516" s="63" t="s">
        <v>363</v>
      </c>
      <c r="EZ516" s="63">
        <v>338</v>
      </c>
      <c r="FA516" s="63" t="s">
        <v>1403</v>
      </c>
      <c r="FB516" s="63" t="str">
        <f>_xlfn.IFNA(VLOOKUP(EZ516,[1]MH!EW$2:FH$538,7,FALSE), "")</f>
        <v/>
      </c>
      <c r="FC516" s="63" t="s">
        <v>23</v>
      </c>
      <c r="FD516" s="63" t="s">
        <v>842</v>
      </c>
      <c r="FE516" s="115">
        <v>46049</v>
      </c>
      <c r="FF516" s="150" t="s">
        <v>1381</v>
      </c>
      <c r="FG516" s="63" t="s">
        <v>363</v>
      </c>
      <c r="FH516" s="63">
        <v>338</v>
      </c>
      <c r="FI516" s="63" t="s">
        <v>1403</v>
      </c>
      <c r="FJ516" s="63" t="str">
        <f>_xlfn.IFNA(VLOOKUP(FH516,[1]MH!FE$2:FP$538,7,FALSE), "")</f>
        <v/>
      </c>
      <c r="FK516" s="63" t="s">
        <v>23</v>
      </c>
      <c r="FL516" s="63" t="s">
        <v>842</v>
      </c>
      <c r="FM516" s="115">
        <v>46049</v>
      </c>
      <c r="FN516" s="150" t="s">
        <v>1381</v>
      </c>
      <c r="FO516" s="63" t="s">
        <v>363</v>
      </c>
      <c r="FP516" s="63">
        <v>338</v>
      </c>
      <c r="FQ516" s="63" t="s">
        <v>1403</v>
      </c>
      <c r="FR516" s="63" t="str">
        <f>_xlfn.IFNA(VLOOKUP(FP516,[1]MH!FM$2:FX$538,7,FALSE), "")</f>
        <v/>
      </c>
      <c r="FS516" s="63" t="s">
        <v>23</v>
      </c>
      <c r="FT516" s="63" t="s">
        <v>842</v>
      </c>
      <c r="FU516" s="115">
        <v>46049</v>
      </c>
      <c r="FV516" s="150" t="s">
        <v>1381</v>
      </c>
      <c r="FW516" s="63" t="s">
        <v>363</v>
      </c>
      <c r="FX516" s="63">
        <v>338</v>
      </c>
      <c r="FY516" s="63" t="s">
        <v>1403</v>
      </c>
      <c r="FZ516" s="63" t="str">
        <f>_xlfn.IFNA(VLOOKUP(FX516,[1]MH!FU$2:GF$538,7,FALSE), "")</f>
        <v/>
      </c>
      <c r="GA516" s="63" t="s">
        <v>23</v>
      </c>
      <c r="GB516" s="63" t="s">
        <v>842</v>
      </c>
      <c r="GC516" s="115">
        <v>46049</v>
      </c>
      <c r="GD516" s="150" t="s">
        <v>1381</v>
      </c>
      <c r="GE516" s="63" t="s">
        <v>363</v>
      </c>
      <c r="GF516" s="63">
        <v>338</v>
      </c>
      <c r="GG516" s="63" t="s">
        <v>1403</v>
      </c>
      <c r="GH516" s="63" t="str">
        <f>_xlfn.IFNA(VLOOKUP(GF516,[1]MH!GC$2:GN$538,7,FALSE), "")</f>
        <v/>
      </c>
      <c r="GI516" s="63" t="s">
        <v>23</v>
      </c>
      <c r="GJ516" s="63" t="s">
        <v>842</v>
      </c>
      <c r="GK516" s="115">
        <v>46049</v>
      </c>
      <c r="GL516" s="150" t="s">
        <v>1381</v>
      </c>
      <c r="GM516" s="63" t="s">
        <v>363</v>
      </c>
      <c r="GN516" s="63">
        <v>338</v>
      </c>
      <c r="GO516" s="63" t="s">
        <v>1403</v>
      </c>
      <c r="GP516" s="63" t="str">
        <f>_xlfn.IFNA(VLOOKUP(GN516,[1]MH!GK$2:GV$538,7,FALSE), "")</f>
        <v/>
      </c>
      <c r="GQ516" s="63" t="s">
        <v>23</v>
      </c>
      <c r="GR516" s="63" t="s">
        <v>842</v>
      </c>
      <c r="GS516" s="115">
        <v>46049</v>
      </c>
      <c r="GT516" s="150" t="s">
        <v>1381</v>
      </c>
      <c r="GU516" s="63" t="s">
        <v>363</v>
      </c>
      <c r="GV516" s="63">
        <v>338</v>
      </c>
      <c r="GW516" s="63" t="s">
        <v>1403</v>
      </c>
      <c r="GX516" s="63" t="str">
        <f>_xlfn.IFNA(VLOOKUP(GV516,[1]MH!GS$2:HD$538,7,FALSE), "")</f>
        <v/>
      </c>
      <c r="GY516" s="63" t="s">
        <v>23</v>
      </c>
      <c r="GZ516" s="63" t="s">
        <v>842</v>
      </c>
      <c r="HA516" s="115">
        <v>46049</v>
      </c>
      <c r="HB516" s="150" t="s">
        <v>1381</v>
      </c>
      <c r="HC516" s="63" t="s">
        <v>363</v>
      </c>
      <c r="HD516" s="63">
        <v>338</v>
      </c>
      <c r="HE516" s="63" t="s">
        <v>1403</v>
      </c>
      <c r="HF516" s="63" t="str">
        <f>_xlfn.IFNA(VLOOKUP(HD516,[1]MH!HA$2:HL$538,7,FALSE), "")</f>
        <v/>
      </c>
      <c r="HG516" s="63" t="s">
        <v>23</v>
      </c>
      <c r="HH516" s="63" t="s">
        <v>842</v>
      </c>
      <c r="HI516" s="115">
        <v>46049</v>
      </c>
      <c r="HJ516" s="150" t="s">
        <v>1381</v>
      </c>
      <c r="HK516" s="63" t="s">
        <v>363</v>
      </c>
      <c r="HL516" s="63">
        <v>338</v>
      </c>
      <c r="HM516" s="63" t="s">
        <v>1403</v>
      </c>
      <c r="HN516" s="63" t="str">
        <f>_xlfn.IFNA(VLOOKUP(HL516,[1]MH!HI$2:HT$538,7,FALSE), "")</f>
        <v/>
      </c>
      <c r="HO516" s="63" t="s">
        <v>23</v>
      </c>
      <c r="HP516" s="63" t="s">
        <v>842</v>
      </c>
      <c r="HQ516" s="115">
        <v>46049</v>
      </c>
      <c r="HR516" s="150" t="s">
        <v>1381</v>
      </c>
      <c r="HS516" s="63" t="s">
        <v>363</v>
      </c>
      <c r="HT516" s="63">
        <v>338</v>
      </c>
      <c r="HU516" s="63" t="s">
        <v>1403</v>
      </c>
      <c r="HV516" s="63" t="str">
        <f>_xlfn.IFNA(VLOOKUP(HT516,[1]MH!HQ$2:IB$538,7,FALSE), "")</f>
        <v/>
      </c>
      <c r="HW516" s="63" t="s">
        <v>23</v>
      </c>
      <c r="HX516" s="63" t="s">
        <v>842</v>
      </c>
      <c r="HY516" s="115">
        <v>46049</v>
      </c>
      <c r="HZ516" s="150" t="s">
        <v>1381</v>
      </c>
      <c r="IA516" s="63" t="s">
        <v>363</v>
      </c>
      <c r="IB516" s="63">
        <v>338</v>
      </c>
      <c r="IC516" s="63" t="s">
        <v>1403</v>
      </c>
      <c r="ID516" s="63" t="str">
        <f>_xlfn.IFNA(VLOOKUP(IB516,[1]MH!HY$2:IJ$538,7,FALSE), "")</f>
        <v/>
      </c>
      <c r="IE516" s="63" t="s">
        <v>23</v>
      </c>
      <c r="IF516" s="63" t="s">
        <v>842</v>
      </c>
      <c r="IG516" s="115">
        <v>46049</v>
      </c>
      <c r="IH516" s="150" t="s">
        <v>1381</v>
      </c>
      <c r="II516" s="63" t="s">
        <v>363</v>
      </c>
      <c r="IJ516" s="63">
        <v>338</v>
      </c>
      <c r="IK516" s="63" t="s">
        <v>1403</v>
      </c>
      <c r="IL516" s="63" t="str">
        <f>_xlfn.IFNA(VLOOKUP(IJ516,[1]MH!IG$2:IR$538,7,FALSE), "")</f>
        <v/>
      </c>
      <c r="IM516" s="63" t="s">
        <v>23</v>
      </c>
      <c r="IN516" s="63" t="s">
        <v>842</v>
      </c>
      <c r="IO516" s="115">
        <v>46049</v>
      </c>
      <c r="IP516" s="150" t="s">
        <v>1381</v>
      </c>
      <c r="IQ516" s="63" t="s">
        <v>363</v>
      </c>
      <c r="IR516" s="63">
        <v>338</v>
      </c>
      <c r="IS516" s="63" t="s">
        <v>1403</v>
      </c>
      <c r="IT516" s="63" t="str">
        <f>_xlfn.IFNA(VLOOKUP(IR516,[1]MH!IO$2:IZ$538,7,FALSE), "")</f>
        <v/>
      </c>
      <c r="IU516" s="63" t="s">
        <v>23</v>
      </c>
      <c r="IV516" s="63" t="s">
        <v>842</v>
      </c>
      <c r="IW516" s="115">
        <v>46049</v>
      </c>
      <c r="IX516" s="150" t="s">
        <v>1381</v>
      </c>
      <c r="IY516" s="63" t="s">
        <v>363</v>
      </c>
      <c r="IZ516" s="63">
        <v>338</v>
      </c>
      <c r="JA516" s="63" t="s">
        <v>1403</v>
      </c>
      <c r="JB516" s="63" t="str">
        <f>_xlfn.IFNA(VLOOKUP(IZ516,[1]MH!IW$2:JH$538,7,FALSE), "")</f>
        <v/>
      </c>
      <c r="JC516" s="63" t="s">
        <v>23</v>
      </c>
      <c r="JD516" s="63" t="s">
        <v>842</v>
      </c>
      <c r="JE516" s="115">
        <v>46049</v>
      </c>
      <c r="JF516" s="150" t="s">
        <v>1381</v>
      </c>
      <c r="JG516" s="63" t="s">
        <v>363</v>
      </c>
      <c r="JH516" s="63">
        <v>338</v>
      </c>
      <c r="JI516" s="63" t="s">
        <v>1403</v>
      </c>
      <c r="JJ516" s="63" t="str">
        <f>_xlfn.IFNA(VLOOKUP(JH516,[1]MH!JE$2:JP$538,7,FALSE), "")</f>
        <v/>
      </c>
      <c r="JK516" s="63" t="s">
        <v>23</v>
      </c>
      <c r="JL516" s="63" t="s">
        <v>842</v>
      </c>
      <c r="JM516" s="115">
        <v>46049</v>
      </c>
      <c r="JN516" s="150" t="s">
        <v>1381</v>
      </c>
      <c r="JO516" s="63" t="s">
        <v>363</v>
      </c>
      <c r="JP516" s="63">
        <v>338</v>
      </c>
      <c r="JQ516" s="63" t="s">
        <v>1403</v>
      </c>
      <c r="JR516" s="63" t="str">
        <f>_xlfn.IFNA(VLOOKUP(JP516,[1]MH!JM$2:JX$538,7,FALSE), "")</f>
        <v/>
      </c>
      <c r="JS516" s="63" t="s">
        <v>23</v>
      </c>
      <c r="JT516" s="63" t="s">
        <v>842</v>
      </c>
      <c r="JU516" s="115">
        <v>46049</v>
      </c>
      <c r="JV516" s="150" t="s">
        <v>1381</v>
      </c>
      <c r="JW516" s="63" t="s">
        <v>363</v>
      </c>
      <c r="JX516" s="63">
        <v>338</v>
      </c>
      <c r="JY516" s="63" t="s">
        <v>1403</v>
      </c>
      <c r="JZ516" s="63" t="str">
        <f>_xlfn.IFNA(VLOOKUP(JX516,[1]MH!JU$2:KF$538,7,FALSE), "")</f>
        <v/>
      </c>
      <c r="KA516" s="63" t="s">
        <v>23</v>
      </c>
      <c r="KB516" s="63" t="s">
        <v>842</v>
      </c>
      <c r="KC516" s="115">
        <v>46049</v>
      </c>
      <c r="KD516" s="150" t="s">
        <v>1381</v>
      </c>
      <c r="KE516" s="63" t="s">
        <v>363</v>
      </c>
      <c r="KF516" s="63">
        <v>338</v>
      </c>
      <c r="KG516" s="63" t="s">
        <v>1403</v>
      </c>
      <c r="KH516" s="63" t="str">
        <f>_xlfn.IFNA(VLOOKUP(KF516,[1]MH!KC$2:KN$538,7,FALSE), "")</f>
        <v/>
      </c>
      <c r="KI516" s="63" t="s">
        <v>23</v>
      </c>
      <c r="KJ516" s="63" t="s">
        <v>842</v>
      </c>
      <c r="KK516" s="115">
        <v>46049</v>
      </c>
      <c r="KL516" s="150" t="s">
        <v>1381</v>
      </c>
      <c r="KM516" s="63" t="s">
        <v>363</v>
      </c>
      <c r="KN516" s="63">
        <v>338</v>
      </c>
      <c r="KO516" s="63" t="s">
        <v>1403</v>
      </c>
      <c r="KP516" s="63" t="str">
        <f>_xlfn.IFNA(VLOOKUP(KN516,[1]MH!KK$2:KV$538,7,FALSE), "")</f>
        <v/>
      </c>
      <c r="KQ516" s="63" t="s">
        <v>23</v>
      </c>
      <c r="KR516" s="63" t="s">
        <v>842</v>
      </c>
      <c r="KS516" s="115">
        <v>46049</v>
      </c>
      <c r="KT516" s="150" t="s">
        <v>1381</v>
      </c>
      <c r="KU516" s="63" t="s">
        <v>363</v>
      </c>
      <c r="KV516" s="63">
        <v>338</v>
      </c>
      <c r="KW516" s="63" t="s">
        <v>1403</v>
      </c>
      <c r="KX516" s="63" t="str">
        <f>_xlfn.IFNA(VLOOKUP(KV516,[1]MH!KS$2:LD$538,7,FALSE), "")</f>
        <v/>
      </c>
      <c r="KY516" s="63" t="s">
        <v>23</v>
      </c>
      <c r="KZ516" s="63" t="s">
        <v>842</v>
      </c>
      <c r="LA516" s="115">
        <v>46049</v>
      </c>
      <c r="LB516" s="150" t="s">
        <v>1381</v>
      </c>
      <c r="LC516" s="63" t="s">
        <v>363</v>
      </c>
      <c r="LD516" s="63">
        <v>338</v>
      </c>
      <c r="LE516" s="63" t="s">
        <v>1403</v>
      </c>
      <c r="LF516" s="63" t="str">
        <f>_xlfn.IFNA(VLOOKUP(LD516,[1]MH!LA$2:LL$538,7,FALSE), "")</f>
        <v/>
      </c>
      <c r="LG516" s="63" t="s">
        <v>23</v>
      </c>
      <c r="LH516" s="63" t="s">
        <v>842</v>
      </c>
      <c r="LI516" s="115">
        <v>46049</v>
      </c>
      <c r="LJ516" s="150" t="s">
        <v>1381</v>
      </c>
      <c r="LK516" s="63" t="s">
        <v>363</v>
      </c>
      <c r="LL516" s="63">
        <v>338</v>
      </c>
      <c r="LM516" s="63" t="s">
        <v>1403</v>
      </c>
      <c r="LN516" s="63" t="str">
        <f>_xlfn.IFNA(VLOOKUP(LL516,[1]MH!LI$2:LT$538,7,FALSE), "")</f>
        <v/>
      </c>
      <c r="LO516" s="63" t="s">
        <v>23</v>
      </c>
      <c r="LP516" s="63" t="s">
        <v>842</v>
      </c>
      <c r="LQ516" s="115">
        <v>46049</v>
      </c>
      <c r="LR516" s="150" t="s">
        <v>1381</v>
      </c>
      <c r="LS516" s="63" t="s">
        <v>363</v>
      </c>
      <c r="LT516" s="63">
        <v>338</v>
      </c>
      <c r="LU516" s="63" t="s">
        <v>1403</v>
      </c>
      <c r="LV516" s="63" t="str">
        <f>_xlfn.IFNA(VLOOKUP(LT516,[1]MH!LQ$2:MB$538,7,FALSE), "")</f>
        <v/>
      </c>
      <c r="LW516" s="63" t="s">
        <v>23</v>
      </c>
      <c r="LX516" s="63" t="s">
        <v>842</v>
      </c>
      <c r="LY516" s="115">
        <v>46049</v>
      </c>
      <c r="LZ516" s="150" t="s">
        <v>1381</v>
      </c>
      <c r="MA516" s="63" t="s">
        <v>363</v>
      </c>
      <c r="MB516" s="63">
        <v>338</v>
      </c>
      <c r="MC516" s="63" t="s">
        <v>1403</v>
      </c>
      <c r="MD516" s="63" t="str">
        <f>_xlfn.IFNA(VLOOKUP(MB516,[1]MH!LY$2:MJ$538,7,FALSE), "")</f>
        <v/>
      </c>
      <c r="ME516" s="63" t="s">
        <v>23</v>
      </c>
      <c r="MF516" s="63" t="s">
        <v>842</v>
      </c>
      <c r="MG516" s="115">
        <v>46049</v>
      </c>
      <c r="MH516" s="150" t="s">
        <v>1381</v>
      </c>
      <c r="MI516" s="63" t="s">
        <v>363</v>
      </c>
      <c r="MJ516" s="63">
        <v>338</v>
      </c>
      <c r="MK516" s="63" t="s">
        <v>1403</v>
      </c>
      <c r="ML516" s="63" t="str">
        <f>_xlfn.IFNA(VLOOKUP(MJ516,[1]MH!MG$2:MR$538,7,FALSE), "")</f>
        <v/>
      </c>
      <c r="MM516" s="63" t="s">
        <v>23</v>
      </c>
      <c r="MN516" s="63" t="s">
        <v>842</v>
      </c>
      <c r="MO516" s="115">
        <v>46049</v>
      </c>
      <c r="MP516" s="150" t="s">
        <v>1381</v>
      </c>
      <c r="MQ516" s="63" t="s">
        <v>363</v>
      </c>
      <c r="MR516" s="63">
        <v>338</v>
      </c>
      <c r="MS516" s="63" t="s">
        <v>1403</v>
      </c>
      <c r="MT516" s="63" t="str">
        <f>_xlfn.IFNA(VLOOKUP(MR516,[1]MH!MO$2:MZ$538,7,FALSE), "")</f>
        <v/>
      </c>
      <c r="MU516" s="63" t="s">
        <v>23</v>
      </c>
      <c r="MV516" s="63" t="s">
        <v>842</v>
      </c>
      <c r="MW516" s="115">
        <v>46049</v>
      </c>
      <c r="MX516" s="150" t="s">
        <v>1381</v>
      </c>
      <c r="MY516" s="63" t="s">
        <v>363</v>
      </c>
      <c r="MZ516" s="63">
        <v>338</v>
      </c>
      <c r="NA516" s="63" t="s">
        <v>1403</v>
      </c>
      <c r="NB516" s="63" t="str">
        <f>_xlfn.IFNA(VLOOKUP(MZ516,[1]MH!MW$2:NH$538,7,FALSE), "")</f>
        <v/>
      </c>
      <c r="NC516" s="63" t="s">
        <v>23</v>
      </c>
      <c r="ND516" s="63" t="s">
        <v>842</v>
      </c>
      <c r="NE516" s="115">
        <v>46049</v>
      </c>
      <c r="NF516" s="150" t="s">
        <v>1381</v>
      </c>
      <c r="NG516" s="63" t="s">
        <v>363</v>
      </c>
      <c r="NH516" s="63">
        <v>338</v>
      </c>
      <c r="NI516" s="63" t="s">
        <v>1403</v>
      </c>
      <c r="NJ516" s="63" t="str">
        <f>_xlfn.IFNA(VLOOKUP(NH516,[1]MH!NE$2:NP$538,7,FALSE), "")</f>
        <v/>
      </c>
      <c r="NK516" s="63" t="s">
        <v>23</v>
      </c>
      <c r="NL516" s="63" t="s">
        <v>842</v>
      </c>
      <c r="NM516" s="115">
        <v>46049</v>
      </c>
      <c r="NN516" s="150" t="s">
        <v>1381</v>
      </c>
      <c r="NO516" s="63" t="s">
        <v>363</v>
      </c>
      <c r="NP516" s="63">
        <v>338</v>
      </c>
      <c r="NQ516" s="63" t="s">
        <v>1403</v>
      </c>
      <c r="NR516" s="63" t="str">
        <f>_xlfn.IFNA(VLOOKUP(NP516,[1]MH!NM$2:NX$538,7,FALSE), "")</f>
        <v/>
      </c>
      <c r="NS516" s="63" t="s">
        <v>23</v>
      </c>
      <c r="NT516" s="63" t="s">
        <v>842</v>
      </c>
      <c r="NU516" s="115">
        <v>46049</v>
      </c>
      <c r="NV516" s="150" t="s">
        <v>1381</v>
      </c>
      <c r="NW516" s="63" t="s">
        <v>363</v>
      </c>
      <c r="NX516" s="63">
        <v>338</v>
      </c>
      <c r="NY516" s="63" t="s">
        <v>1403</v>
      </c>
      <c r="NZ516" s="63" t="str">
        <f>_xlfn.IFNA(VLOOKUP(NX516,[1]MH!NU$2:OF$538,7,FALSE), "")</f>
        <v/>
      </c>
      <c r="OA516" s="63" t="s">
        <v>23</v>
      </c>
      <c r="OB516" s="63" t="s">
        <v>842</v>
      </c>
      <c r="OC516" s="115">
        <v>46049</v>
      </c>
      <c r="OD516" s="150" t="s">
        <v>1381</v>
      </c>
      <c r="OE516" s="63" t="s">
        <v>363</v>
      </c>
      <c r="OF516" s="63">
        <v>338</v>
      </c>
      <c r="OG516" s="63" t="s">
        <v>1403</v>
      </c>
      <c r="OH516" s="63" t="str">
        <f>_xlfn.IFNA(VLOOKUP(OF516,[1]MH!OC$2:ON$538,7,FALSE), "")</f>
        <v/>
      </c>
      <c r="OI516" s="63" t="s">
        <v>23</v>
      </c>
      <c r="OJ516" s="63" t="s">
        <v>842</v>
      </c>
      <c r="OK516" s="115">
        <v>46049</v>
      </c>
      <c r="OL516" s="150" t="s">
        <v>1381</v>
      </c>
      <c r="OM516" s="63" t="s">
        <v>363</v>
      </c>
      <c r="ON516" s="63">
        <v>338</v>
      </c>
      <c r="OO516" s="63" t="s">
        <v>1403</v>
      </c>
      <c r="OP516" s="63" t="str">
        <f>_xlfn.IFNA(VLOOKUP(ON516,[1]MH!OK$2:OV$538,7,FALSE), "")</f>
        <v/>
      </c>
      <c r="OQ516" s="63" t="s">
        <v>23</v>
      </c>
      <c r="OR516" s="63" t="s">
        <v>842</v>
      </c>
      <c r="OS516" s="115">
        <v>46049</v>
      </c>
      <c r="OT516" s="150" t="s">
        <v>1381</v>
      </c>
      <c r="OU516" s="63" t="s">
        <v>363</v>
      </c>
      <c r="OV516" s="63">
        <v>338</v>
      </c>
      <c r="OW516" s="63" t="s">
        <v>1403</v>
      </c>
      <c r="OX516" s="63" t="str">
        <f>_xlfn.IFNA(VLOOKUP(OV516,[1]MH!OS$2:PD$538,7,FALSE), "")</f>
        <v/>
      </c>
      <c r="OY516" s="63" t="s">
        <v>23</v>
      </c>
      <c r="OZ516" s="63" t="s">
        <v>842</v>
      </c>
      <c r="PA516" s="115">
        <v>46049</v>
      </c>
      <c r="PB516" s="150" t="s">
        <v>1381</v>
      </c>
      <c r="PC516" s="63" t="s">
        <v>363</v>
      </c>
      <c r="PD516" s="63">
        <v>338</v>
      </c>
      <c r="PE516" s="63" t="s">
        <v>1403</v>
      </c>
      <c r="PF516" s="63" t="str">
        <f>_xlfn.IFNA(VLOOKUP(PD516,[1]MH!PA$2:PL$538,7,FALSE), "")</f>
        <v/>
      </c>
      <c r="PG516" s="63" t="s">
        <v>23</v>
      </c>
      <c r="PH516" s="63" t="s">
        <v>842</v>
      </c>
      <c r="PI516" s="115">
        <v>46049</v>
      </c>
      <c r="PJ516" s="150" t="s">
        <v>1381</v>
      </c>
      <c r="PK516" s="63" t="s">
        <v>363</v>
      </c>
      <c r="PL516" s="63">
        <v>338</v>
      </c>
      <c r="PM516" s="63" t="s">
        <v>1403</v>
      </c>
      <c r="PN516" s="63" t="str">
        <f>_xlfn.IFNA(VLOOKUP(PL516,[1]MH!PI$2:PT$538,7,FALSE), "")</f>
        <v/>
      </c>
      <c r="PO516" s="63" t="s">
        <v>23</v>
      </c>
      <c r="PP516" s="63" t="s">
        <v>842</v>
      </c>
      <c r="PQ516" s="115">
        <v>46049</v>
      </c>
      <c r="PR516" s="150" t="s">
        <v>1381</v>
      </c>
      <c r="PS516" s="63" t="s">
        <v>363</v>
      </c>
      <c r="PT516" s="63">
        <v>338</v>
      </c>
      <c r="PU516" s="63" t="s">
        <v>1403</v>
      </c>
      <c r="PV516" s="63" t="str">
        <f>_xlfn.IFNA(VLOOKUP(PT516,[1]MH!PQ$2:QB$538,7,FALSE), "")</f>
        <v/>
      </c>
      <c r="PW516" s="63" t="s">
        <v>23</v>
      </c>
      <c r="PX516" s="63" t="s">
        <v>842</v>
      </c>
      <c r="PY516" s="115">
        <v>46049</v>
      </c>
      <c r="PZ516" s="150" t="s">
        <v>1381</v>
      </c>
      <c r="QA516" s="63" t="s">
        <v>363</v>
      </c>
      <c r="QB516" s="63">
        <v>338</v>
      </c>
      <c r="QC516" s="63" t="s">
        <v>1403</v>
      </c>
      <c r="QD516" s="63" t="str">
        <f>_xlfn.IFNA(VLOOKUP(QB516,[1]MH!PY$2:QJ$538,7,FALSE), "")</f>
        <v/>
      </c>
      <c r="QE516" s="63" t="s">
        <v>23</v>
      </c>
      <c r="QF516" s="63" t="s">
        <v>842</v>
      </c>
      <c r="QG516" s="115">
        <v>46049</v>
      </c>
      <c r="QH516" s="150" t="s">
        <v>1381</v>
      </c>
      <c r="QI516" s="63" t="s">
        <v>363</v>
      </c>
      <c r="QJ516" s="63">
        <v>338</v>
      </c>
      <c r="QK516" s="63" t="s">
        <v>1403</v>
      </c>
      <c r="QL516" s="63" t="str">
        <f>_xlfn.IFNA(VLOOKUP(QJ516,[1]MH!QG$2:QR$538,7,FALSE), "")</f>
        <v/>
      </c>
      <c r="QM516" s="63" t="s">
        <v>23</v>
      </c>
      <c r="QN516" s="63" t="s">
        <v>842</v>
      </c>
      <c r="QO516" s="115">
        <v>46049</v>
      </c>
      <c r="QP516" s="150" t="s">
        <v>1381</v>
      </c>
      <c r="QQ516" s="63" t="s">
        <v>363</v>
      </c>
      <c r="QR516" s="63">
        <v>338</v>
      </c>
      <c r="QS516" s="63" t="s">
        <v>1403</v>
      </c>
      <c r="QT516" s="63" t="str">
        <f>_xlfn.IFNA(VLOOKUP(QR516,[1]MH!QO$2:QZ$538,7,FALSE), "")</f>
        <v/>
      </c>
      <c r="QU516" s="63" t="s">
        <v>23</v>
      </c>
      <c r="QV516" s="63" t="s">
        <v>842</v>
      </c>
      <c r="QW516" s="115">
        <v>46049</v>
      </c>
      <c r="QX516" s="150" t="s">
        <v>1381</v>
      </c>
      <c r="QY516" s="63" t="s">
        <v>363</v>
      </c>
      <c r="QZ516" s="63">
        <v>338</v>
      </c>
      <c r="RA516" s="63" t="s">
        <v>1403</v>
      </c>
      <c r="RB516" s="63" t="str">
        <f>_xlfn.IFNA(VLOOKUP(QZ516,[1]MH!QW$2:RH$538,7,FALSE), "")</f>
        <v/>
      </c>
      <c r="RC516" s="63" t="s">
        <v>23</v>
      </c>
      <c r="RD516" s="63" t="s">
        <v>842</v>
      </c>
      <c r="RE516" s="115">
        <v>46049</v>
      </c>
      <c r="RF516" s="150" t="s">
        <v>1381</v>
      </c>
      <c r="RG516" s="63" t="s">
        <v>363</v>
      </c>
      <c r="RH516" s="63">
        <v>338</v>
      </c>
      <c r="RI516" s="63" t="s">
        <v>1403</v>
      </c>
      <c r="RJ516" s="63" t="str">
        <f>_xlfn.IFNA(VLOOKUP(RH516,[1]MH!RE$2:RP$538,7,FALSE), "")</f>
        <v/>
      </c>
      <c r="RK516" s="63" t="s">
        <v>23</v>
      </c>
      <c r="RL516" s="63" t="s">
        <v>842</v>
      </c>
      <c r="RM516" s="115">
        <v>46049</v>
      </c>
      <c r="RN516" s="150" t="s">
        <v>1381</v>
      </c>
      <c r="RO516" s="63" t="s">
        <v>363</v>
      </c>
      <c r="RP516" s="63">
        <v>338</v>
      </c>
      <c r="RQ516" s="63" t="s">
        <v>1403</v>
      </c>
      <c r="RR516" s="63" t="str">
        <f>_xlfn.IFNA(VLOOKUP(RP516,[1]MH!RM$2:RX$538,7,FALSE), "")</f>
        <v/>
      </c>
      <c r="RS516" s="63" t="s">
        <v>23</v>
      </c>
      <c r="RT516" s="63" t="s">
        <v>842</v>
      </c>
      <c r="RU516" s="115">
        <v>46049</v>
      </c>
      <c r="RV516" s="150" t="s">
        <v>1381</v>
      </c>
      <c r="RW516" s="63" t="s">
        <v>363</v>
      </c>
      <c r="RX516" s="63">
        <v>338</v>
      </c>
      <c r="RY516" s="63" t="s">
        <v>1403</v>
      </c>
      <c r="RZ516" s="63" t="str">
        <f>_xlfn.IFNA(VLOOKUP(RX516,[1]MH!RU$2:SF$538,7,FALSE), "")</f>
        <v/>
      </c>
      <c r="SA516" s="63" t="s">
        <v>23</v>
      </c>
      <c r="SB516" s="63" t="s">
        <v>842</v>
      </c>
      <c r="SC516" s="115">
        <v>46049</v>
      </c>
      <c r="SD516" s="150" t="s">
        <v>1381</v>
      </c>
      <c r="SE516" s="63" t="s">
        <v>363</v>
      </c>
      <c r="SF516" s="63">
        <v>338</v>
      </c>
      <c r="SG516" s="63" t="s">
        <v>1403</v>
      </c>
      <c r="SH516" s="63" t="str">
        <f>_xlfn.IFNA(VLOOKUP(SF516,[1]MH!SC$2:SN$538,7,FALSE), "")</f>
        <v/>
      </c>
      <c r="SI516" s="63" t="s">
        <v>23</v>
      </c>
      <c r="SJ516" s="63" t="s">
        <v>842</v>
      </c>
      <c r="SK516" s="115">
        <v>46049</v>
      </c>
      <c r="SL516" s="150" t="s">
        <v>1381</v>
      </c>
      <c r="SM516" s="63" t="s">
        <v>363</v>
      </c>
      <c r="SN516" s="63">
        <v>338</v>
      </c>
      <c r="SO516" s="63" t="s">
        <v>1403</v>
      </c>
      <c r="SP516" s="63" t="str">
        <f>_xlfn.IFNA(VLOOKUP(SN516,[1]MH!SK$2:SV$538,7,FALSE), "")</f>
        <v/>
      </c>
      <c r="SQ516" s="63" t="s">
        <v>23</v>
      </c>
      <c r="SR516" s="63" t="s">
        <v>842</v>
      </c>
      <c r="SS516" s="115">
        <v>46049</v>
      </c>
      <c r="ST516" s="150" t="s">
        <v>1381</v>
      </c>
      <c r="SU516" s="63" t="s">
        <v>363</v>
      </c>
      <c r="SV516" s="63">
        <v>338</v>
      </c>
      <c r="SW516" s="63" t="s">
        <v>1403</v>
      </c>
      <c r="SX516" s="63" t="str">
        <f>_xlfn.IFNA(VLOOKUP(SV516,[1]MH!SS$2:TD$538,7,FALSE), "")</f>
        <v/>
      </c>
      <c r="SY516" s="63" t="s">
        <v>23</v>
      </c>
      <c r="SZ516" s="63" t="s">
        <v>842</v>
      </c>
      <c r="TA516" s="115">
        <v>46049</v>
      </c>
      <c r="TB516" s="150" t="s">
        <v>1381</v>
      </c>
      <c r="TC516" s="63" t="s">
        <v>363</v>
      </c>
      <c r="TD516" s="63">
        <v>338</v>
      </c>
      <c r="TE516" s="63" t="s">
        <v>1403</v>
      </c>
      <c r="TF516" s="63" t="str">
        <f>_xlfn.IFNA(VLOOKUP(TD516,[1]MH!TA$2:TL$538,7,FALSE), "")</f>
        <v/>
      </c>
      <c r="TG516" s="63" t="s">
        <v>23</v>
      </c>
      <c r="TH516" s="63" t="s">
        <v>842</v>
      </c>
      <c r="TI516" s="115">
        <v>46049</v>
      </c>
      <c r="TJ516" s="150" t="s">
        <v>1381</v>
      </c>
      <c r="TK516" s="63" t="s">
        <v>363</v>
      </c>
      <c r="TL516" s="63">
        <v>338</v>
      </c>
      <c r="TM516" s="63" t="s">
        <v>1403</v>
      </c>
      <c r="TN516" s="63" t="str">
        <f>_xlfn.IFNA(VLOOKUP(TL516,[1]MH!TI$2:TT$538,7,FALSE), "")</f>
        <v/>
      </c>
      <c r="TO516" s="63" t="s">
        <v>23</v>
      </c>
      <c r="TP516" s="63" t="s">
        <v>842</v>
      </c>
      <c r="TQ516" s="115">
        <v>46049</v>
      </c>
      <c r="TR516" s="150" t="s">
        <v>1381</v>
      </c>
      <c r="TS516" s="63" t="s">
        <v>363</v>
      </c>
      <c r="TT516" s="63">
        <v>338</v>
      </c>
      <c r="TU516" s="63" t="s">
        <v>1403</v>
      </c>
      <c r="TV516" s="63" t="str">
        <f>_xlfn.IFNA(VLOOKUP(TT516,[1]MH!TQ$2:UB$538,7,FALSE), "")</f>
        <v/>
      </c>
      <c r="TW516" s="63" t="s">
        <v>23</v>
      </c>
      <c r="TX516" s="63" t="s">
        <v>842</v>
      </c>
      <c r="TY516" s="115">
        <v>46049</v>
      </c>
      <c r="TZ516" s="150" t="s">
        <v>1381</v>
      </c>
      <c r="UA516" s="63" t="s">
        <v>363</v>
      </c>
      <c r="UB516" s="63">
        <v>338</v>
      </c>
      <c r="UC516" s="63" t="s">
        <v>1403</v>
      </c>
      <c r="UD516" s="63" t="str">
        <f>_xlfn.IFNA(VLOOKUP(UB516,[1]MH!TY$2:UJ$538,7,FALSE), "")</f>
        <v/>
      </c>
      <c r="UE516" s="63" t="s">
        <v>23</v>
      </c>
      <c r="UF516" s="63" t="s">
        <v>842</v>
      </c>
      <c r="UG516" s="115">
        <v>46049</v>
      </c>
      <c r="UH516" s="150" t="s">
        <v>1381</v>
      </c>
      <c r="UI516" s="63" t="s">
        <v>363</v>
      </c>
      <c r="UJ516" s="63">
        <v>338</v>
      </c>
      <c r="UK516" s="63" t="s">
        <v>1403</v>
      </c>
      <c r="UL516" s="63" t="str">
        <f>_xlfn.IFNA(VLOOKUP(UJ516,[1]MH!UG$2:UR$538,7,FALSE), "")</f>
        <v/>
      </c>
      <c r="UM516" s="63" t="s">
        <v>23</v>
      </c>
      <c r="UN516" s="63" t="s">
        <v>842</v>
      </c>
      <c r="UO516" s="115">
        <v>46049</v>
      </c>
      <c r="UP516" s="150" t="s">
        <v>1381</v>
      </c>
      <c r="UQ516" s="63" t="s">
        <v>363</v>
      </c>
      <c r="UR516" s="63">
        <v>338</v>
      </c>
      <c r="US516" s="63" t="s">
        <v>1403</v>
      </c>
      <c r="UT516" s="63" t="str">
        <f>_xlfn.IFNA(VLOOKUP(UR516,[1]MH!UO$2:UZ$538,7,FALSE), "")</f>
        <v/>
      </c>
      <c r="UU516" s="63" t="s">
        <v>23</v>
      </c>
      <c r="UV516" s="63" t="s">
        <v>842</v>
      </c>
      <c r="UW516" s="115">
        <v>46049</v>
      </c>
      <c r="UX516" s="150" t="s">
        <v>1381</v>
      </c>
      <c r="UY516" s="63" t="s">
        <v>363</v>
      </c>
      <c r="UZ516" s="63">
        <v>338</v>
      </c>
      <c r="VA516" s="63" t="s">
        <v>1403</v>
      </c>
      <c r="VB516" s="63" t="str">
        <f>_xlfn.IFNA(VLOOKUP(UZ516,[1]MH!UW$2:VH$538,7,FALSE), "")</f>
        <v/>
      </c>
      <c r="VC516" s="63" t="s">
        <v>23</v>
      </c>
      <c r="VD516" s="63" t="s">
        <v>842</v>
      </c>
      <c r="VE516" s="115">
        <v>46049</v>
      </c>
      <c r="VF516" s="150" t="s">
        <v>1381</v>
      </c>
      <c r="VG516" s="63" t="s">
        <v>363</v>
      </c>
      <c r="VH516" s="63">
        <v>338</v>
      </c>
      <c r="VI516" s="63" t="s">
        <v>1403</v>
      </c>
      <c r="VJ516" s="63" t="str">
        <f>_xlfn.IFNA(VLOOKUP(VH516,[1]MH!VE$2:VP$538,7,FALSE), "")</f>
        <v/>
      </c>
      <c r="VK516" s="63" t="s">
        <v>23</v>
      </c>
      <c r="VL516" s="63" t="s">
        <v>842</v>
      </c>
      <c r="VM516" s="115">
        <v>46049</v>
      </c>
      <c r="VN516" s="150" t="s">
        <v>1381</v>
      </c>
      <c r="VO516" s="63" t="s">
        <v>363</v>
      </c>
      <c r="VP516" s="63">
        <v>338</v>
      </c>
      <c r="VQ516" s="63" t="s">
        <v>1403</v>
      </c>
      <c r="VR516" s="63" t="str">
        <f>_xlfn.IFNA(VLOOKUP(VP516,[1]MH!VM$2:VX$538,7,FALSE), "")</f>
        <v/>
      </c>
      <c r="VS516" s="63" t="s">
        <v>23</v>
      </c>
      <c r="VT516" s="63" t="s">
        <v>842</v>
      </c>
      <c r="VU516" s="115">
        <v>46049</v>
      </c>
      <c r="VV516" s="150" t="s">
        <v>1381</v>
      </c>
      <c r="VW516" s="63" t="s">
        <v>363</v>
      </c>
      <c r="VX516" s="63">
        <v>338</v>
      </c>
      <c r="VY516" s="63" t="s">
        <v>1403</v>
      </c>
      <c r="VZ516" s="63" t="str">
        <f>_xlfn.IFNA(VLOOKUP(VX516,[1]MH!VU$2:WF$538,7,FALSE), "")</f>
        <v/>
      </c>
      <c r="WA516" s="63" t="s">
        <v>23</v>
      </c>
      <c r="WB516" s="63" t="s">
        <v>842</v>
      </c>
      <c r="WC516" s="115">
        <v>46049</v>
      </c>
      <c r="WD516" s="150" t="s">
        <v>1381</v>
      </c>
      <c r="WE516" s="63" t="s">
        <v>363</v>
      </c>
      <c r="WF516" s="63">
        <v>338</v>
      </c>
      <c r="WG516" s="63" t="s">
        <v>1403</v>
      </c>
      <c r="WH516" s="63" t="str">
        <f>_xlfn.IFNA(VLOOKUP(WF516,[1]MH!WC$2:WN$538,7,FALSE), "")</f>
        <v/>
      </c>
      <c r="WI516" s="63" t="s">
        <v>23</v>
      </c>
      <c r="WJ516" s="63" t="s">
        <v>842</v>
      </c>
      <c r="WK516" s="115">
        <v>46049</v>
      </c>
      <c r="WL516" s="150" t="s">
        <v>1381</v>
      </c>
      <c r="WM516" s="63" t="s">
        <v>363</v>
      </c>
      <c r="WN516" s="63">
        <v>338</v>
      </c>
      <c r="WO516" s="63" t="s">
        <v>1403</v>
      </c>
      <c r="WP516" s="63" t="str">
        <f>_xlfn.IFNA(VLOOKUP(WN516,[1]MH!WK$2:WV$538,7,FALSE), "")</f>
        <v/>
      </c>
      <c r="WQ516" s="63" t="s">
        <v>23</v>
      </c>
      <c r="WR516" s="63" t="s">
        <v>842</v>
      </c>
      <c r="WS516" s="115">
        <v>46049</v>
      </c>
      <c r="WT516" s="150" t="s">
        <v>1381</v>
      </c>
      <c r="WU516" s="63" t="s">
        <v>363</v>
      </c>
      <c r="WV516" s="63">
        <v>338</v>
      </c>
      <c r="WW516" s="63" t="s">
        <v>1403</v>
      </c>
      <c r="WX516" s="63" t="str">
        <f>_xlfn.IFNA(VLOOKUP(WV516,[1]MH!WS$2:XD$538,7,FALSE), "")</f>
        <v/>
      </c>
      <c r="WY516" s="63" t="s">
        <v>23</v>
      </c>
      <c r="WZ516" s="63" t="s">
        <v>842</v>
      </c>
      <c r="XA516" s="115">
        <v>46049</v>
      </c>
      <c r="XB516" s="150" t="s">
        <v>1381</v>
      </c>
      <c r="XC516" s="63" t="s">
        <v>363</v>
      </c>
      <c r="XD516" s="63">
        <v>338</v>
      </c>
      <c r="XE516" s="63" t="s">
        <v>1403</v>
      </c>
      <c r="XF516" s="63" t="str">
        <f>_xlfn.IFNA(VLOOKUP(XD516,[1]MH!XA$2:XL$538,7,FALSE), "")</f>
        <v/>
      </c>
      <c r="XG516" s="63" t="s">
        <v>23</v>
      </c>
      <c r="XH516" s="63" t="s">
        <v>842</v>
      </c>
      <c r="XI516" s="115">
        <v>46049</v>
      </c>
      <c r="XJ516" s="150" t="s">
        <v>1381</v>
      </c>
      <c r="XK516" s="63" t="s">
        <v>363</v>
      </c>
      <c r="XL516" s="63">
        <v>338</v>
      </c>
      <c r="XM516" s="63" t="s">
        <v>1403</v>
      </c>
      <c r="XN516" s="63" t="str">
        <f>_xlfn.IFNA(VLOOKUP(XL516,[1]MH!XI$2:XT$538,7,FALSE), "")</f>
        <v/>
      </c>
      <c r="XO516" s="63" t="s">
        <v>23</v>
      </c>
      <c r="XP516" s="63" t="s">
        <v>842</v>
      </c>
      <c r="XQ516" s="115">
        <v>46049</v>
      </c>
      <c r="XR516" s="150" t="s">
        <v>1381</v>
      </c>
      <c r="XS516" s="63" t="s">
        <v>363</v>
      </c>
      <c r="XT516" s="63">
        <v>338</v>
      </c>
      <c r="XU516" s="63" t="s">
        <v>1403</v>
      </c>
      <c r="XV516" s="63" t="str">
        <f>_xlfn.IFNA(VLOOKUP(XT516,[1]MH!XQ$2:YB$538,7,FALSE), "")</f>
        <v/>
      </c>
      <c r="XW516" s="63" t="s">
        <v>23</v>
      </c>
      <c r="XX516" s="63" t="s">
        <v>842</v>
      </c>
      <c r="XY516" s="115">
        <v>46049</v>
      </c>
      <c r="XZ516" s="150" t="s">
        <v>1381</v>
      </c>
      <c r="YA516" s="63" t="s">
        <v>363</v>
      </c>
      <c r="YB516" s="63">
        <v>338</v>
      </c>
      <c r="YC516" s="63" t="s">
        <v>1403</v>
      </c>
      <c r="YD516" s="63" t="str">
        <f>_xlfn.IFNA(VLOOKUP(YB516,[1]MH!XY$2:YJ$538,7,FALSE), "")</f>
        <v/>
      </c>
      <c r="YE516" s="63" t="s">
        <v>23</v>
      </c>
      <c r="YF516" s="63" t="s">
        <v>842</v>
      </c>
      <c r="YG516" s="115">
        <v>46049</v>
      </c>
      <c r="YH516" s="150" t="s">
        <v>1381</v>
      </c>
      <c r="YI516" s="63" t="s">
        <v>363</v>
      </c>
      <c r="YJ516" s="63">
        <v>338</v>
      </c>
      <c r="YK516" s="63" t="s">
        <v>1403</v>
      </c>
      <c r="YL516" s="63" t="str">
        <f>_xlfn.IFNA(VLOOKUP(YJ516,[1]MH!YG$2:YR$538,7,FALSE), "")</f>
        <v/>
      </c>
      <c r="YM516" s="63" t="s">
        <v>23</v>
      </c>
      <c r="YN516" s="63" t="s">
        <v>842</v>
      </c>
      <c r="YO516" s="115">
        <v>46049</v>
      </c>
      <c r="YP516" s="150" t="s">
        <v>1381</v>
      </c>
      <c r="YQ516" s="63" t="s">
        <v>363</v>
      </c>
      <c r="YR516" s="63">
        <v>338</v>
      </c>
      <c r="YS516" s="63" t="s">
        <v>1403</v>
      </c>
      <c r="YT516" s="63" t="str">
        <f>_xlfn.IFNA(VLOOKUP(YR516,[1]MH!YO$2:YZ$538,7,FALSE), "")</f>
        <v/>
      </c>
      <c r="YU516" s="63" t="s">
        <v>23</v>
      </c>
      <c r="YV516" s="63" t="s">
        <v>842</v>
      </c>
      <c r="YW516" s="115">
        <v>46049</v>
      </c>
      <c r="YX516" s="150" t="s">
        <v>1381</v>
      </c>
      <c r="YY516" s="63" t="s">
        <v>363</v>
      </c>
      <c r="YZ516" s="63">
        <v>338</v>
      </c>
      <c r="ZA516" s="63" t="s">
        <v>1403</v>
      </c>
      <c r="ZB516" s="63" t="str">
        <f>_xlfn.IFNA(VLOOKUP(YZ516,[1]MH!YW$2:ZH$538,7,FALSE), "")</f>
        <v/>
      </c>
      <c r="ZC516" s="63" t="s">
        <v>23</v>
      </c>
      <c r="ZD516" s="63" t="s">
        <v>842</v>
      </c>
      <c r="ZE516" s="115">
        <v>46049</v>
      </c>
      <c r="ZF516" s="150" t="s">
        <v>1381</v>
      </c>
      <c r="ZG516" s="63" t="s">
        <v>363</v>
      </c>
      <c r="ZH516" s="63">
        <v>338</v>
      </c>
      <c r="ZI516" s="63" t="s">
        <v>1403</v>
      </c>
      <c r="ZJ516" s="63" t="str">
        <f>_xlfn.IFNA(VLOOKUP(ZH516,[1]MH!ZE$2:ZP$538,7,FALSE), "")</f>
        <v/>
      </c>
      <c r="ZK516" s="63" t="s">
        <v>23</v>
      </c>
      <c r="ZL516" s="63" t="s">
        <v>842</v>
      </c>
      <c r="ZM516" s="115">
        <v>46049</v>
      </c>
      <c r="ZN516" s="150" t="s">
        <v>1381</v>
      </c>
      <c r="ZO516" s="63" t="s">
        <v>363</v>
      </c>
      <c r="ZP516" s="63">
        <v>338</v>
      </c>
      <c r="ZQ516" s="63" t="s">
        <v>1403</v>
      </c>
      <c r="ZR516" s="63" t="str">
        <f>_xlfn.IFNA(VLOOKUP(ZP516,[1]MH!ZM$2:ZX$538,7,FALSE), "")</f>
        <v/>
      </c>
      <c r="ZS516" s="63" t="s">
        <v>23</v>
      </c>
      <c r="ZT516" s="63" t="s">
        <v>842</v>
      </c>
      <c r="ZU516" s="115">
        <v>46049</v>
      </c>
      <c r="ZV516" s="150" t="s">
        <v>1381</v>
      </c>
      <c r="ZW516" s="63" t="s">
        <v>363</v>
      </c>
      <c r="ZX516" s="63">
        <v>338</v>
      </c>
      <c r="ZY516" s="63" t="s">
        <v>1403</v>
      </c>
      <c r="ZZ516" s="63" t="str">
        <f>_xlfn.IFNA(VLOOKUP(ZX516,[1]MH!ZU$2:AAF$538,7,FALSE), "")</f>
        <v/>
      </c>
      <c r="AAA516" s="63" t="s">
        <v>23</v>
      </c>
      <c r="AAB516" s="63" t="s">
        <v>842</v>
      </c>
      <c r="AAC516" s="115">
        <v>46049</v>
      </c>
      <c r="AAD516" s="150" t="s">
        <v>1381</v>
      </c>
      <c r="AAE516" s="63" t="s">
        <v>363</v>
      </c>
      <c r="AAF516" s="63">
        <v>338</v>
      </c>
      <c r="AAG516" s="63" t="s">
        <v>1403</v>
      </c>
      <c r="AAH516" s="63" t="str">
        <f>_xlfn.IFNA(VLOOKUP(AAF516,[1]MH!AAC$2:AAN$538,7,FALSE), "")</f>
        <v/>
      </c>
      <c r="AAI516" s="63" t="s">
        <v>23</v>
      </c>
      <c r="AAJ516" s="63" t="s">
        <v>842</v>
      </c>
      <c r="AAK516" s="115">
        <v>46049</v>
      </c>
      <c r="AAL516" s="150" t="s">
        <v>1381</v>
      </c>
      <c r="AAM516" s="63" t="s">
        <v>363</v>
      </c>
      <c r="AAN516" s="63">
        <v>338</v>
      </c>
      <c r="AAO516" s="63" t="s">
        <v>1403</v>
      </c>
      <c r="AAP516" s="63" t="str">
        <f>_xlfn.IFNA(VLOOKUP(AAN516,[1]MH!AAK$2:AAV$538,7,FALSE), "")</f>
        <v/>
      </c>
      <c r="AAQ516" s="63" t="s">
        <v>23</v>
      </c>
      <c r="AAR516" s="63" t="s">
        <v>842</v>
      </c>
      <c r="AAS516" s="115">
        <v>46049</v>
      </c>
      <c r="AAT516" s="150" t="s">
        <v>1381</v>
      </c>
      <c r="AAU516" s="63" t="s">
        <v>363</v>
      </c>
      <c r="AAV516" s="63">
        <v>338</v>
      </c>
      <c r="AAW516" s="63" t="s">
        <v>1403</v>
      </c>
      <c r="AAX516" s="63" t="str">
        <f>_xlfn.IFNA(VLOOKUP(AAV516,[1]MH!AAS$2:ABD$538,7,FALSE), "")</f>
        <v/>
      </c>
      <c r="AAY516" s="63" t="s">
        <v>23</v>
      </c>
      <c r="AAZ516" s="63" t="s">
        <v>842</v>
      </c>
      <c r="ABA516" s="115">
        <v>46049</v>
      </c>
      <c r="ABB516" s="150" t="s">
        <v>1381</v>
      </c>
      <c r="ABC516" s="63" t="s">
        <v>363</v>
      </c>
      <c r="ABD516" s="63">
        <v>338</v>
      </c>
      <c r="ABE516" s="63" t="s">
        <v>1403</v>
      </c>
      <c r="ABF516" s="63" t="str">
        <f>_xlfn.IFNA(VLOOKUP(ABD516,[1]MH!ABA$2:ABL$538,7,FALSE), "")</f>
        <v/>
      </c>
      <c r="ABG516" s="63" t="s">
        <v>23</v>
      </c>
      <c r="ABH516" s="63" t="s">
        <v>842</v>
      </c>
      <c r="ABI516" s="115">
        <v>46049</v>
      </c>
      <c r="ABJ516" s="150" t="s">
        <v>1381</v>
      </c>
      <c r="ABK516" s="63" t="s">
        <v>363</v>
      </c>
      <c r="ABL516" s="63">
        <v>338</v>
      </c>
      <c r="ABM516" s="63" t="s">
        <v>1403</v>
      </c>
      <c r="ABN516" s="63" t="str">
        <f>_xlfn.IFNA(VLOOKUP(ABL516,[1]MH!ABI$2:ABT$538,7,FALSE), "")</f>
        <v/>
      </c>
      <c r="ABO516" s="63" t="s">
        <v>23</v>
      </c>
      <c r="ABP516" s="63" t="s">
        <v>842</v>
      </c>
      <c r="ABQ516" s="115">
        <v>46049</v>
      </c>
      <c r="ABR516" s="150" t="s">
        <v>1381</v>
      </c>
      <c r="ABS516" s="63" t="s">
        <v>363</v>
      </c>
      <c r="ABT516" s="63">
        <v>338</v>
      </c>
      <c r="ABU516" s="63" t="s">
        <v>1403</v>
      </c>
      <c r="ABV516" s="63" t="str">
        <f>_xlfn.IFNA(VLOOKUP(ABT516,[1]MH!ABQ$2:ACB$538,7,FALSE), "")</f>
        <v/>
      </c>
      <c r="ABW516" s="63" t="s">
        <v>23</v>
      </c>
      <c r="ABX516" s="63" t="s">
        <v>842</v>
      </c>
      <c r="ABY516" s="115">
        <v>46049</v>
      </c>
      <c r="ABZ516" s="150" t="s">
        <v>1381</v>
      </c>
      <c r="ACA516" s="63" t="s">
        <v>363</v>
      </c>
      <c r="ACB516" s="63">
        <v>338</v>
      </c>
      <c r="ACC516" s="63" t="s">
        <v>1403</v>
      </c>
      <c r="ACD516" s="63" t="str">
        <f>_xlfn.IFNA(VLOOKUP(ACB516,[1]MH!ABY$2:ACJ$538,7,FALSE), "")</f>
        <v/>
      </c>
      <c r="ACE516" s="63" t="s">
        <v>23</v>
      </c>
      <c r="ACF516" s="63" t="s">
        <v>842</v>
      </c>
      <c r="ACG516" s="115">
        <v>46049</v>
      </c>
      <c r="ACH516" s="150" t="s">
        <v>1381</v>
      </c>
      <c r="ACI516" s="63" t="s">
        <v>363</v>
      </c>
      <c r="ACJ516" s="63">
        <v>338</v>
      </c>
      <c r="ACK516" s="63" t="s">
        <v>1403</v>
      </c>
      <c r="ACL516" s="63" t="str">
        <f>_xlfn.IFNA(VLOOKUP(ACJ516,[1]MH!ACG$2:ACR$538,7,FALSE), "")</f>
        <v/>
      </c>
      <c r="ACM516" s="63" t="s">
        <v>23</v>
      </c>
      <c r="ACN516" s="63" t="s">
        <v>842</v>
      </c>
      <c r="ACO516" s="115">
        <v>46049</v>
      </c>
      <c r="ACP516" s="150" t="s">
        <v>1381</v>
      </c>
      <c r="ACQ516" s="63" t="s">
        <v>363</v>
      </c>
      <c r="ACR516" s="63">
        <v>338</v>
      </c>
      <c r="ACS516" s="63" t="s">
        <v>1403</v>
      </c>
      <c r="ACT516" s="63" t="str">
        <f>_xlfn.IFNA(VLOOKUP(ACR516,[1]MH!ACO$2:ACZ$538,7,FALSE), "")</f>
        <v/>
      </c>
      <c r="ACU516" s="63" t="s">
        <v>23</v>
      </c>
      <c r="ACV516" s="63" t="s">
        <v>842</v>
      </c>
      <c r="ACW516" s="115">
        <v>46049</v>
      </c>
      <c r="ACX516" s="150" t="s">
        <v>1381</v>
      </c>
      <c r="ACY516" s="63" t="s">
        <v>363</v>
      </c>
      <c r="ACZ516" s="63">
        <v>338</v>
      </c>
      <c r="ADA516" s="63" t="s">
        <v>1403</v>
      </c>
      <c r="ADB516" s="63" t="str">
        <f>_xlfn.IFNA(VLOOKUP(ACZ516,[1]MH!ACW$2:ADH$538,7,FALSE), "")</f>
        <v/>
      </c>
      <c r="ADC516" s="63" t="s">
        <v>23</v>
      </c>
      <c r="ADD516" s="63" t="s">
        <v>842</v>
      </c>
      <c r="ADE516" s="115">
        <v>46049</v>
      </c>
      <c r="ADF516" s="150" t="s">
        <v>1381</v>
      </c>
      <c r="ADG516" s="63" t="s">
        <v>363</v>
      </c>
      <c r="ADH516" s="63">
        <v>338</v>
      </c>
      <c r="ADI516" s="63" t="s">
        <v>1403</v>
      </c>
      <c r="ADJ516" s="63" t="str">
        <f>_xlfn.IFNA(VLOOKUP(ADH516,[1]MH!ADE$2:ADP$538,7,FALSE), "")</f>
        <v/>
      </c>
      <c r="ADK516" s="63" t="s">
        <v>23</v>
      </c>
      <c r="ADL516" s="63" t="s">
        <v>842</v>
      </c>
      <c r="ADM516" s="115">
        <v>46049</v>
      </c>
      <c r="ADN516" s="150" t="s">
        <v>1381</v>
      </c>
      <c r="ADO516" s="63" t="s">
        <v>363</v>
      </c>
      <c r="ADP516" s="63">
        <v>338</v>
      </c>
      <c r="ADQ516" s="63" t="s">
        <v>1403</v>
      </c>
      <c r="ADR516" s="63" t="str">
        <f>_xlfn.IFNA(VLOOKUP(ADP516,[1]MH!ADM$2:ADX$538,7,FALSE), "")</f>
        <v/>
      </c>
      <c r="ADS516" s="63" t="s">
        <v>23</v>
      </c>
      <c r="ADT516" s="63" t="s">
        <v>842</v>
      </c>
      <c r="ADU516" s="115">
        <v>46049</v>
      </c>
      <c r="ADV516" s="150" t="s">
        <v>1381</v>
      </c>
      <c r="ADW516" s="63" t="s">
        <v>363</v>
      </c>
      <c r="ADX516" s="63">
        <v>338</v>
      </c>
      <c r="ADY516" s="63" t="s">
        <v>1403</v>
      </c>
      <c r="ADZ516" s="63" t="str">
        <f>_xlfn.IFNA(VLOOKUP(ADX516,[1]MH!ADU$2:AEF$538,7,FALSE), "")</f>
        <v/>
      </c>
      <c r="AEA516" s="63" t="s">
        <v>23</v>
      </c>
      <c r="AEB516" s="63" t="s">
        <v>842</v>
      </c>
      <c r="AEC516" s="115">
        <v>46049</v>
      </c>
      <c r="AED516" s="150" t="s">
        <v>1381</v>
      </c>
      <c r="AEE516" s="63" t="s">
        <v>363</v>
      </c>
      <c r="AEF516" s="63">
        <v>338</v>
      </c>
      <c r="AEG516" s="63" t="s">
        <v>1403</v>
      </c>
      <c r="AEH516" s="63" t="str">
        <f>_xlfn.IFNA(VLOOKUP(AEF516,[1]MH!AEC$2:AEN$538,7,FALSE), "")</f>
        <v/>
      </c>
      <c r="AEI516" s="63" t="s">
        <v>23</v>
      </c>
      <c r="AEJ516" s="63" t="s">
        <v>842</v>
      </c>
      <c r="AEK516" s="115">
        <v>46049</v>
      </c>
      <c r="AEL516" s="150" t="s">
        <v>1381</v>
      </c>
      <c r="AEM516" s="63" t="s">
        <v>363</v>
      </c>
      <c r="AEN516" s="63">
        <v>338</v>
      </c>
      <c r="AEO516" s="63" t="s">
        <v>1403</v>
      </c>
      <c r="AEP516" s="63" t="str">
        <f>_xlfn.IFNA(VLOOKUP(AEN516,[1]MH!AEK$2:AEV$538,7,FALSE), "")</f>
        <v/>
      </c>
      <c r="AEQ516" s="63" t="s">
        <v>23</v>
      </c>
      <c r="AER516" s="63" t="s">
        <v>842</v>
      </c>
      <c r="AES516" s="115">
        <v>46049</v>
      </c>
      <c r="AET516" s="150" t="s">
        <v>1381</v>
      </c>
      <c r="AEU516" s="63" t="s">
        <v>363</v>
      </c>
      <c r="AEV516" s="63">
        <v>338</v>
      </c>
      <c r="AEW516" s="63" t="s">
        <v>1403</v>
      </c>
      <c r="AEX516" s="63" t="str">
        <f>_xlfn.IFNA(VLOOKUP(AEV516,[1]MH!AES$2:AFD$538,7,FALSE), "")</f>
        <v/>
      </c>
      <c r="AEY516" s="63" t="s">
        <v>23</v>
      </c>
      <c r="AEZ516" s="63" t="s">
        <v>842</v>
      </c>
      <c r="AFA516" s="115">
        <v>46049</v>
      </c>
      <c r="AFB516" s="150" t="s">
        <v>1381</v>
      </c>
      <c r="AFC516" s="63" t="s">
        <v>363</v>
      </c>
      <c r="AFD516" s="63">
        <v>338</v>
      </c>
      <c r="AFE516" s="63" t="s">
        <v>1403</v>
      </c>
      <c r="AFF516" s="63" t="str">
        <f>_xlfn.IFNA(VLOOKUP(AFD516,[1]MH!AFA$2:AFL$538,7,FALSE), "")</f>
        <v/>
      </c>
      <c r="AFG516" s="63" t="s">
        <v>23</v>
      </c>
      <c r="AFH516" s="63" t="s">
        <v>842</v>
      </c>
      <c r="AFI516" s="115">
        <v>46049</v>
      </c>
      <c r="AFJ516" s="150" t="s">
        <v>1381</v>
      </c>
      <c r="AFK516" s="63" t="s">
        <v>363</v>
      </c>
      <c r="AFL516" s="63">
        <v>338</v>
      </c>
      <c r="AFM516" s="63" t="s">
        <v>1403</v>
      </c>
      <c r="AFN516" s="63" t="str">
        <f>_xlfn.IFNA(VLOOKUP(AFL516,[1]MH!AFI$2:AFT$538,7,FALSE), "")</f>
        <v/>
      </c>
      <c r="AFO516" s="63" t="s">
        <v>23</v>
      </c>
      <c r="AFP516" s="63" t="s">
        <v>842</v>
      </c>
      <c r="AFQ516" s="115">
        <v>46049</v>
      </c>
      <c r="AFR516" s="150" t="s">
        <v>1381</v>
      </c>
      <c r="AFS516" s="63" t="s">
        <v>363</v>
      </c>
      <c r="AFT516" s="63">
        <v>338</v>
      </c>
      <c r="AFU516" s="63" t="s">
        <v>1403</v>
      </c>
      <c r="AFV516" s="63" t="str">
        <f>_xlfn.IFNA(VLOOKUP(AFT516,[1]MH!AFQ$2:AGB$538,7,FALSE), "")</f>
        <v/>
      </c>
      <c r="AFW516" s="63" t="s">
        <v>23</v>
      </c>
      <c r="AFX516" s="63" t="s">
        <v>842</v>
      </c>
      <c r="AFY516" s="115">
        <v>46049</v>
      </c>
      <c r="AFZ516" s="150" t="s">
        <v>1381</v>
      </c>
      <c r="AGA516" s="63" t="s">
        <v>363</v>
      </c>
      <c r="AGB516" s="63">
        <v>338</v>
      </c>
      <c r="AGC516" s="63" t="s">
        <v>1403</v>
      </c>
      <c r="AGD516" s="63" t="str">
        <f>_xlfn.IFNA(VLOOKUP(AGB516,[1]MH!AFY$2:AGJ$538,7,FALSE), "")</f>
        <v/>
      </c>
      <c r="AGE516" s="63" t="s">
        <v>23</v>
      </c>
      <c r="AGF516" s="63" t="s">
        <v>842</v>
      </c>
      <c r="AGG516" s="115">
        <v>46049</v>
      </c>
      <c r="AGH516" s="150" t="s">
        <v>1381</v>
      </c>
      <c r="AGI516" s="63" t="s">
        <v>363</v>
      </c>
      <c r="AGJ516" s="63">
        <v>338</v>
      </c>
      <c r="AGK516" s="63" t="s">
        <v>1403</v>
      </c>
      <c r="AGL516" s="63" t="str">
        <f>_xlfn.IFNA(VLOOKUP(AGJ516,[1]MH!AGG$2:AGR$538,7,FALSE), "")</f>
        <v/>
      </c>
      <c r="AGM516" s="63" t="s">
        <v>23</v>
      </c>
      <c r="AGN516" s="63" t="s">
        <v>842</v>
      </c>
      <c r="AGO516" s="115">
        <v>46049</v>
      </c>
      <c r="AGP516" s="150" t="s">
        <v>1381</v>
      </c>
      <c r="AGQ516" s="63" t="s">
        <v>363</v>
      </c>
      <c r="AGR516" s="63">
        <v>338</v>
      </c>
      <c r="AGS516" s="63" t="s">
        <v>1403</v>
      </c>
      <c r="AGT516" s="63" t="str">
        <f>_xlfn.IFNA(VLOOKUP(AGR516,[1]MH!AGO$2:AGZ$538,7,FALSE), "")</f>
        <v/>
      </c>
      <c r="AGU516" s="63" t="s">
        <v>23</v>
      </c>
      <c r="AGV516" s="63" t="s">
        <v>842</v>
      </c>
      <c r="AGW516" s="115">
        <v>46049</v>
      </c>
      <c r="AGX516" s="150" t="s">
        <v>1381</v>
      </c>
      <c r="AGY516" s="63" t="s">
        <v>363</v>
      </c>
      <c r="AGZ516" s="63">
        <v>338</v>
      </c>
      <c r="AHA516" s="63" t="s">
        <v>1403</v>
      </c>
      <c r="AHB516" s="63" t="str">
        <f>_xlfn.IFNA(VLOOKUP(AGZ516,[1]MH!AGW$2:AHH$538,7,FALSE), "")</f>
        <v/>
      </c>
      <c r="AHC516" s="63" t="s">
        <v>23</v>
      </c>
      <c r="AHD516" s="63" t="s">
        <v>842</v>
      </c>
      <c r="AHE516" s="115">
        <v>46049</v>
      </c>
      <c r="AHF516" s="150" t="s">
        <v>1381</v>
      </c>
      <c r="AHG516" s="63" t="s">
        <v>363</v>
      </c>
      <c r="AHH516" s="63">
        <v>338</v>
      </c>
      <c r="AHI516" s="63" t="s">
        <v>1403</v>
      </c>
      <c r="AHJ516" s="63" t="str">
        <f>_xlfn.IFNA(VLOOKUP(AHH516,[1]MH!AHE$2:AHP$538,7,FALSE), "")</f>
        <v/>
      </c>
      <c r="AHK516" s="63" t="s">
        <v>23</v>
      </c>
      <c r="AHL516" s="63" t="s">
        <v>842</v>
      </c>
      <c r="AHM516" s="115">
        <v>46049</v>
      </c>
      <c r="AHN516" s="150" t="s">
        <v>1381</v>
      </c>
      <c r="AHO516" s="63" t="s">
        <v>363</v>
      </c>
      <c r="AHP516" s="63">
        <v>338</v>
      </c>
      <c r="AHQ516" s="63" t="s">
        <v>1403</v>
      </c>
      <c r="AHR516" s="63" t="str">
        <f>_xlfn.IFNA(VLOOKUP(AHP516,[1]MH!AHM$2:AHX$538,7,FALSE), "")</f>
        <v/>
      </c>
      <c r="AHS516" s="63" t="s">
        <v>23</v>
      </c>
      <c r="AHT516" s="63" t="s">
        <v>842</v>
      </c>
      <c r="AHU516" s="115">
        <v>46049</v>
      </c>
      <c r="AHV516" s="150" t="s">
        <v>1381</v>
      </c>
      <c r="AHW516" s="63" t="s">
        <v>363</v>
      </c>
      <c r="AHX516" s="63">
        <v>338</v>
      </c>
      <c r="AHY516" s="63" t="s">
        <v>1403</v>
      </c>
      <c r="AHZ516" s="63" t="str">
        <f>_xlfn.IFNA(VLOOKUP(AHX516,[1]MH!AHU$2:AIF$538,7,FALSE), "")</f>
        <v/>
      </c>
      <c r="AIA516" s="63" t="s">
        <v>23</v>
      </c>
      <c r="AIB516" s="63" t="s">
        <v>842</v>
      </c>
      <c r="AIC516" s="115">
        <v>46049</v>
      </c>
      <c r="AID516" s="150" t="s">
        <v>1381</v>
      </c>
      <c r="AIE516" s="63" t="s">
        <v>363</v>
      </c>
      <c r="AIF516" s="63">
        <v>338</v>
      </c>
      <c r="AIG516" s="63" t="s">
        <v>1403</v>
      </c>
      <c r="AIH516" s="63" t="str">
        <f>_xlfn.IFNA(VLOOKUP(AIF516,[1]MH!AIC$2:AIN$538,7,FALSE), "")</f>
        <v/>
      </c>
      <c r="AII516" s="63" t="s">
        <v>23</v>
      </c>
      <c r="AIJ516" s="63" t="s">
        <v>842</v>
      </c>
      <c r="AIK516" s="115">
        <v>46049</v>
      </c>
      <c r="AIL516" s="150" t="s">
        <v>1381</v>
      </c>
      <c r="AIM516" s="63" t="s">
        <v>363</v>
      </c>
      <c r="AIN516" s="63">
        <v>338</v>
      </c>
      <c r="AIO516" s="63" t="s">
        <v>1403</v>
      </c>
      <c r="AIP516" s="63" t="str">
        <f>_xlfn.IFNA(VLOOKUP(AIN516,[1]MH!AIK$2:AIV$538,7,FALSE), "")</f>
        <v/>
      </c>
      <c r="AIQ516" s="63" t="s">
        <v>23</v>
      </c>
      <c r="AIR516" s="63" t="s">
        <v>842</v>
      </c>
      <c r="AIS516" s="115">
        <v>46049</v>
      </c>
      <c r="AIT516" s="150" t="s">
        <v>1381</v>
      </c>
      <c r="AIU516" s="63" t="s">
        <v>363</v>
      </c>
      <c r="AIV516" s="63">
        <v>338</v>
      </c>
      <c r="AIW516" s="63" t="s">
        <v>1403</v>
      </c>
      <c r="AIX516" s="63" t="str">
        <f>_xlfn.IFNA(VLOOKUP(AIV516,[1]MH!AIS$2:AJD$538,7,FALSE), "")</f>
        <v/>
      </c>
      <c r="AIY516" s="63" t="s">
        <v>23</v>
      </c>
      <c r="AIZ516" s="63" t="s">
        <v>842</v>
      </c>
      <c r="AJA516" s="115">
        <v>46049</v>
      </c>
      <c r="AJB516" s="150" t="s">
        <v>1381</v>
      </c>
      <c r="AJC516" s="63" t="s">
        <v>363</v>
      </c>
      <c r="AJD516" s="63">
        <v>338</v>
      </c>
      <c r="AJE516" s="63" t="s">
        <v>1403</v>
      </c>
      <c r="AJF516" s="63" t="str">
        <f>_xlfn.IFNA(VLOOKUP(AJD516,[1]MH!AJA$2:AJL$538,7,FALSE), "")</f>
        <v/>
      </c>
      <c r="AJG516" s="63" t="s">
        <v>23</v>
      </c>
      <c r="AJH516" s="63" t="s">
        <v>842</v>
      </c>
      <c r="AJI516" s="115">
        <v>46049</v>
      </c>
      <c r="AJJ516" s="150" t="s">
        <v>1381</v>
      </c>
      <c r="AJK516" s="63" t="s">
        <v>363</v>
      </c>
      <c r="AJL516" s="63">
        <v>338</v>
      </c>
      <c r="AJM516" s="63" t="s">
        <v>1403</v>
      </c>
      <c r="AJN516" s="63" t="str">
        <f>_xlfn.IFNA(VLOOKUP(AJL516,[1]MH!AJI$2:AJT$538,7,FALSE), "")</f>
        <v/>
      </c>
      <c r="AJO516" s="63" t="s">
        <v>23</v>
      </c>
      <c r="AJP516" s="63" t="s">
        <v>842</v>
      </c>
      <c r="AJQ516" s="115">
        <v>46049</v>
      </c>
      <c r="AJR516" s="150" t="s">
        <v>1381</v>
      </c>
      <c r="AJS516" s="63" t="s">
        <v>363</v>
      </c>
      <c r="AJT516" s="63">
        <v>338</v>
      </c>
      <c r="AJU516" s="63" t="s">
        <v>1403</v>
      </c>
      <c r="AJV516" s="63" t="str">
        <f>_xlfn.IFNA(VLOOKUP(AJT516,[1]MH!AJQ$2:AKB$538,7,FALSE), "")</f>
        <v/>
      </c>
      <c r="AJW516" s="63" t="s">
        <v>23</v>
      </c>
      <c r="AJX516" s="63" t="s">
        <v>842</v>
      </c>
      <c r="AJY516" s="115">
        <v>46049</v>
      </c>
      <c r="AJZ516" s="150" t="s">
        <v>1381</v>
      </c>
      <c r="AKA516" s="63" t="s">
        <v>363</v>
      </c>
      <c r="AKB516" s="63">
        <v>338</v>
      </c>
      <c r="AKC516" s="63" t="s">
        <v>1403</v>
      </c>
      <c r="AKD516" s="63" t="str">
        <f>_xlfn.IFNA(VLOOKUP(AKB516,[1]MH!AJY$2:AKJ$538,7,FALSE), "")</f>
        <v/>
      </c>
      <c r="AKE516" s="63" t="s">
        <v>23</v>
      </c>
      <c r="AKF516" s="63" t="s">
        <v>842</v>
      </c>
      <c r="AKG516" s="115">
        <v>46049</v>
      </c>
      <c r="AKH516" s="150" t="s">
        <v>1381</v>
      </c>
      <c r="AKI516" s="63" t="s">
        <v>363</v>
      </c>
      <c r="AKJ516" s="63">
        <v>338</v>
      </c>
      <c r="AKK516" s="63" t="s">
        <v>1403</v>
      </c>
      <c r="AKL516" s="63" t="str">
        <f>_xlfn.IFNA(VLOOKUP(AKJ516,[1]MH!AKG$2:AKR$538,7,FALSE), "")</f>
        <v/>
      </c>
      <c r="AKM516" s="63" t="s">
        <v>23</v>
      </c>
      <c r="AKN516" s="63" t="s">
        <v>842</v>
      </c>
      <c r="AKO516" s="115">
        <v>46049</v>
      </c>
      <c r="AKP516" s="150" t="s">
        <v>1381</v>
      </c>
      <c r="AKQ516" s="63" t="s">
        <v>363</v>
      </c>
      <c r="AKR516" s="63">
        <v>338</v>
      </c>
      <c r="AKS516" s="63" t="s">
        <v>1403</v>
      </c>
      <c r="AKT516" s="63" t="str">
        <f>_xlfn.IFNA(VLOOKUP(AKR516,[1]MH!AKO$2:AKZ$538,7,FALSE), "")</f>
        <v/>
      </c>
      <c r="AKU516" s="63" t="s">
        <v>23</v>
      </c>
      <c r="AKV516" s="63" t="s">
        <v>842</v>
      </c>
      <c r="AKW516" s="115">
        <v>46049</v>
      </c>
      <c r="AKX516" s="150" t="s">
        <v>1381</v>
      </c>
      <c r="AKY516" s="63" t="s">
        <v>363</v>
      </c>
      <c r="AKZ516" s="63">
        <v>338</v>
      </c>
      <c r="ALA516" s="63" t="s">
        <v>1403</v>
      </c>
      <c r="ALB516" s="63" t="str">
        <f>_xlfn.IFNA(VLOOKUP(AKZ516,[1]MH!AKW$2:ALH$538,7,FALSE), "")</f>
        <v/>
      </c>
      <c r="ALC516" s="63" t="s">
        <v>23</v>
      </c>
      <c r="ALD516" s="63" t="s">
        <v>842</v>
      </c>
      <c r="ALE516" s="115">
        <v>46049</v>
      </c>
      <c r="ALF516" s="150" t="s">
        <v>1381</v>
      </c>
      <c r="ALG516" s="63" t="s">
        <v>363</v>
      </c>
      <c r="ALH516" s="63">
        <v>338</v>
      </c>
      <c r="ALI516" s="63" t="s">
        <v>1403</v>
      </c>
      <c r="ALJ516" s="63" t="str">
        <f>_xlfn.IFNA(VLOOKUP(ALH516,[1]MH!ALE$2:ALP$538,7,FALSE), "")</f>
        <v/>
      </c>
      <c r="ALK516" s="63" t="s">
        <v>23</v>
      </c>
      <c r="ALL516" s="63" t="s">
        <v>842</v>
      </c>
      <c r="ALM516" s="115">
        <v>46049</v>
      </c>
      <c r="ALN516" s="150" t="s">
        <v>1381</v>
      </c>
      <c r="ALO516" s="63" t="s">
        <v>363</v>
      </c>
      <c r="ALP516" s="63">
        <v>338</v>
      </c>
      <c r="ALQ516" s="63" t="s">
        <v>1403</v>
      </c>
      <c r="ALR516" s="63" t="str">
        <f>_xlfn.IFNA(VLOOKUP(ALP516,[1]MH!ALM$2:ALX$538,7,FALSE), "")</f>
        <v/>
      </c>
      <c r="ALS516" s="63" t="s">
        <v>23</v>
      </c>
      <c r="ALT516" s="63" t="s">
        <v>842</v>
      </c>
      <c r="ALU516" s="115">
        <v>46049</v>
      </c>
      <c r="ALV516" s="150" t="s">
        <v>1381</v>
      </c>
      <c r="ALW516" s="63" t="s">
        <v>363</v>
      </c>
      <c r="ALX516" s="63">
        <v>338</v>
      </c>
      <c r="ALY516" s="63" t="s">
        <v>1403</v>
      </c>
      <c r="ALZ516" s="63" t="str">
        <f>_xlfn.IFNA(VLOOKUP(ALX516,[1]MH!ALU$2:AMF$538,7,FALSE), "")</f>
        <v/>
      </c>
      <c r="AMA516" s="63" t="s">
        <v>23</v>
      </c>
      <c r="AMB516" s="63" t="s">
        <v>842</v>
      </c>
      <c r="AMC516" s="115">
        <v>46049</v>
      </c>
      <c r="AMD516" s="150" t="s">
        <v>1381</v>
      </c>
      <c r="AME516" s="63" t="s">
        <v>363</v>
      </c>
      <c r="AMF516" s="63">
        <v>338</v>
      </c>
      <c r="AMG516" s="63" t="s">
        <v>1403</v>
      </c>
      <c r="AMH516" s="63" t="str">
        <f>_xlfn.IFNA(VLOOKUP(AMF516,[1]MH!AMC$2:AMN$538,7,FALSE), "")</f>
        <v/>
      </c>
      <c r="AMI516" s="63" t="s">
        <v>23</v>
      </c>
      <c r="AMJ516" s="63" t="s">
        <v>842</v>
      </c>
      <c r="AMK516" s="115">
        <v>46049</v>
      </c>
      <c r="AML516" s="150" t="s">
        <v>1381</v>
      </c>
      <c r="AMM516" s="63" t="s">
        <v>363</v>
      </c>
      <c r="AMN516" s="63">
        <v>338</v>
      </c>
      <c r="AMO516" s="63" t="s">
        <v>1403</v>
      </c>
      <c r="AMP516" s="63" t="str">
        <f>_xlfn.IFNA(VLOOKUP(AMN516,[1]MH!AMK$2:AMV$538,7,FALSE), "")</f>
        <v/>
      </c>
      <c r="AMQ516" s="63" t="s">
        <v>23</v>
      </c>
      <c r="AMR516" s="63" t="s">
        <v>842</v>
      </c>
      <c r="AMS516" s="115">
        <v>46049</v>
      </c>
      <c r="AMT516" s="150" t="s">
        <v>1381</v>
      </c>
      <c r="AMU516" s="63" t="s">
        <v>363</v>
      </c>
      <c r="AMV516" s="63">
        <v>338</v>
      </c>
      <c r="AMW516" s="63" t="s">
        <v>1403</v>
      </c>
      <c r="AMX516" s="63" t="str">
        <f>_xlfn.IFNA(VLOOKUP(AMV516,[1]MH!AMS$2:AND$538,7,FALSE), "")</f>
        <v/>
      </c>
      <c r="AMY516" s="63" t="s">
        <v>23</v>
      </c>
      <c r="AMZ516" s="63" t="s">
        <v>842</v>
      </c>
      <c r="ANA516" s="115">
        <v>46049</v>
      </c>
      <c r="ANB516" s="150" t="s">
        <v>1381</v>
      </c>
      <c r="ANC516" s="63" t="s">
        <v>363</v>
      </c>
      <c r="AND516" s="63">
        <v>338</v>
      </c>
      <c r="ANE516" s="63" t="s">
        <v>1403</v>
      </c>
      <c r="ANF516" s="63" t="str">
        <f>_xlfn.IFNA(VLOOKUP(AND516,[1]MH!ANA$2:ANL$538,7,FALSE), "")</f>
        <v/>
      </c>
      <c r="ANG516" s="63" t="s">
        <v>23</v>
      </c>
      <c r="ANH516" s="63" t="s">
        <v>842</v>
      </c>
      <c r="ANI516" s="115">
        <v>46049</v>
      </c>
      <c r="ANJ516" s="150" t="s">
        <v>1381</v>
      </c>
      <c r="ANK516" s="63" t="s">
        <v>363</v>
      </c>
      <c r="ANL516" s="63">
        <v>338</v>
      </c>
      <c r="ANM516" s="63" t="s">
        <v>1403</v>
      </c>
      <c r="ANN516" s="63" t="str">
        <f>_xlfn.IFNA(VLOOKUP(ANL516,[1]MH!ANI$2:ANT$538,7,FALSE), "")</f>
        <v/>
      </c>
      <c r="ANO516" s="63" t="s">
        <v>23</v>
      </c>
      <c r="ANP516" s="63" t="s">
        <v>842</v>
      </c>
      <c r="ANQ516" s="115">
        <v>46049</v>
      </c>
      <c r="ANR516" s="150" t="s">
        <v>1381</v>
      </c>
      <c r="ANS516" s="63" t="s">
        <v>363</v>
      </c>
      <c r="ANT516" s="63">
        <v>338</v>
      </c>
      <c r="ANU516" s="63" t="s">
        <v>1403</v>
      </c>
      <c r="ANV516" s="63" t="str">
        <f>_xlfn.IFNA(VLOOKUP(ANT516,[1]MH!ANQ$2:AOB$538,7,FALSE), "")</f>
        <v/>
      </c>
      <c r="ANW516" s="63" t="s">
        <v>23</v>
      </c>
      <c r="ANX516" s="63" t="s">
        <v>842</v>
      </c>
      <c r="ANY516" s="115">
        <v>46049</v>
      </c>
      <c r="ANZ516" s="150" t="s">
        <v>1381</v>
      </c>
      <c r="AOA516" s="63" t="s">
        <v>363</v>
      </c>
      <c r="AOB516" s="63">
        <v>338</v>
      </c>
      <c r="AOC516" s="63" t="s">
        <v>1403</v>
      </c>
      <c r="AOD516" s="63" t="str">
        <f>_xlfn.IFNA(VLOOKUP(AOB516,[1]MH!ANY$2:AOJ$538,7,FALSE), "")</f>
        <v/>
      </c>
      <c r="AOE516" s="63" t="s">
        <v>23</v>
      </c>
      <c r="AOF516" s="63" t="s">
        <v>842</v>
      </c>
      <c r="AOG516" s="115">
        <v>46049</v>
      </c>
      <c r="AOH516" s="150" t="s">
        <v>1381</v>
      </c>
      <c r="AOI516" s="63" t="s">
        <v>363</v>
      </c>
      <c r="AOJ516" s="63">
        <v>338</v>
      </c>
      <c r="AOK516" s="63" t="s">
        <v>1403</v>
      </c>
      <c r="AOL516" s="63" t="str">
        <f>_xlfn.IFNA(VLOOKUP(AOJ516,[1]MH!AOG$2:AOR$538,7,FALSE), "")</f>
        <v/>
      </c>
      <c r="AOM516" s="63" t="s">
        <v>23</v>
      </c>
      <c r="AON516" s="63" t="s">
        <v>842</v>
      </c>
      <c r="AOO516" s="115">
        <v>46049</v>
      </c>
      <c r="AOP516" s="150" t="s">
        <v>1381</v>
      </c>
      <c r="AOQ516" s="63" t="s">
        <v>363</v>
      </c>
      <c r="AOR516" s="63">
        <v>338</v>
      </c>
      <c r="AOS516" s="63" t="s">
        <v>1403</v>
      </c>
      <c r="AOT516" s="63" t="str">
        <f>_xlfn.IFNA(VLOOKUP(AOR516,[1]MH!AOO$2:AOZ$538,7,FALSE), "")</f>
        <v/>
      </c>
      <c r="AOU516" s="63" t="s">
        <v>23</v>
      </c>
      <c r="AOV516" s="63" t="s">
        <v>842</v>
      </c>
      <c r="AOW516" s="115">
        <v>46049</v>
      </c>
      <c r="AOX516" s="150" t="s">
        <v>1381</v>
      </c>
      <c r="AOY516" s="63" t="s">
        <v>363</v>
      </c>
      <c r="AOZ516" s="63">
        <v>338</v>
      </c>
      <c r="APA516" s="63" t="s">
        <v>1403</v>
      </c>
      <c r="APB516" s="63" t="str">
        <f>_xlfn.IFNA(VLOOKUP(AOZ516,[1]MH!AOW$2:APH$538,7,FALSE), "")</f>
        <v/>
      </c>
      <c r="APC516" s="63" t="s">
        <v>23</v>
      </c>
      <c r="APD516" s="63" t="s">
        <v>842</v>
      </c>
      <c r="APE516" s="115">
        <v>46049</v>
      </c>
      <c r="APF516" s="150" t="s">
        <v>1381</v>
      </c>
      <c r="APG516" s="63" t="s">
        <v>363</v>
      </c>
      <c r="APH516" s="63">
        <v>338</v>
      </c>
      <c r="API516" s="63" t="s">
        <v>1403</v>
      </c>
      <c r="APJ516" s="63" t="str">
        <f>_xlfn.IFNA(VLOOKUP(APH516,[1]MH!APE$2:APP$538,7,FALSE), "")</f>
        <v/>
      </c>
      <c r="APK516" s="63" t="s">
        <v>23</v>
      </c>
      <c r="APL516" s="63" t="s">
        <v>842</v>
      </c>
      <c r="APM516" s="115">
        <v>46049</v>
      </c>
      <c r="APN516" s="150" t="s">
        <v>1381</v>
      </c>
      <c r="APO516" s="63" t="s">
        <v>363</v>
      </c>
      <c r="APP516" s="63">
        <v>338</v>
      </c>
      <c r="APQ516" s="63" t="s">
        <v>1403</v>
      </c>
      <c r="APR516" s="63" t="str">
        <f>_xlfn.IFNA(VLOOKUP(APP516,[1]MH!APM$2:APX$538,7,FALSE), "")</f>
        <v/>
      </c>
      <c r="APS516" s="63" t="s">
        <v>23</v>
      </c>
      <c r="APT516" s="63" t="s">
        <v>842</v>
      </c>
      <c r="APU516" s="115">
        <v>46049</v>
      </c>
      <c r="APV516" s="150" t="s">
        <v>1381</v>
      </c>
      <c r="APW516" s="63" t="s">
        <v>363</v>
      </c>
      <c r="APX516" s="63">
        <v>338</v>
      </c>
      <c r="APY516" s="63" t="s">
        <v>1403</v>
      </c>
      <c r="APZ516" s="63" t="str">
        <f>_xlfn.IFNA(VLOOKUP(APX516,[1]MH!APU$2:AQF$538,7,FALSE), "")</f>
        <v/>
      </c>
      <c r="AQA516" s="63" t="s">
        <v>23</v>
      </c>
      <c r="AQB516" s="63" t="s">
        <v>842</v>
      </c>
      <c r="AQC516" s="115">
        <v>46049</v>
      </c>
      <c r="AQD516" s="150" t="s">
        <v>1381</v>
      </c>
      <c r="AQE516" s="63" t="s">
        <v>363</v>
      </c>
      <c r="AQF516" s="63">
        <v>338</v>
      </c>
      <c r="AQG516" s="63" t="s">
        <v>1403</v>
      </c>
      <c r="AQH516" s="63" t="str">
        <f>_xlfn.IFNA(VLOOKUP(AQF516,[1]MH!AQC$2:AQN$538,7,FALSE), "")</f>
        <v/>
      </c>
      <c r="AQI516" s="63" t="s">
        <v>23</v>
      </c>
      <c r="AQJ516" s="63" t="s">
        <v>842</v>
      </c>
      <c r="AQK516" s="115">
        <v>46049</v>
      </c>
      <c r="AQL516" s="150" t="s">
        <v>1381</v>
      </c>
      <c r="AQM516" s="63" t="s">
        <v>363</v>
      </c>
      <c r="AQN516" s="63">
        <v>338</v>
      </c>
      <c r="AQO516" s="63" t="s">
        <v>1403</v>
      </c>
      <c r="AQP516" s="63" t="str">
        <f>_xlfn.IFNA(VLOOKUP(AQN516,[1]MH!AQK$2:AQV$538,7,FALSE), "")</f>
        <v/>
      </c>
      <c r="AQQ516" s="63" t="s">
        <v>23</v>
      </c>
      <c r="AQR516" s="63" t="s">
        <v>842</v>
      </c>
      <c r="AQS516" s="115">
        <v>46049</v>
      </c>
      <c r="AQT516" s="150" t="s">
        <v>1381</v>
      </c>
      <c r="AQU516" s="63" t="s">
        <v>363</v>
      </c>
      <c r="AQV516" s="63">
        <v>338</v>
      </c>
      <c r="AQW516" s="63" t="s">
        <v>1403</v>
      </c>
      <c r="AQX516" s="63" t="str">
        <f>_xlfn.IFNA(VLOOKUP(AQV516,[1]MH!AQS$2:ARD$538,7,FALSE), "")</f>
        <v/>
      </c>
      <c r="AQY516" s="63" t="s">
        <v>23</v>
      </c>
      <c r="AQZ516" s="63" t="s">
        <v>842</v>
      </c>
      <c r="ARA516" s="115">
        <v>46049</v>
      </c>
      <c r="ARB516" s="150" t="s">
        <v>1381</v>
      </c>
      <c r="ARC516" s="63" t="s">
        <v>363</v>
      </c>
      <c r="ARD516" s="63">
        <v>338</v>
      </c>
      <c r="ARE516" s="63" t="s">
        <v>1403</v>
      </c>
      <c r="ARF516" s="63" t="str">
        <f>_xlfn.IFNA(VLOOKUP(ARD516,[1]MH!ARA$2:ARL$538,7,FALSE), "")</f>
        <v/>
      </c>
      <c r="ARG516" s="63" t="s">
        <v>23</v>
      </c>
      <c r="ARH516" s="63" t="s">
        <v>842</v>
      </c>
      <c r="ARI516" s="115">
        <v>46049</v>
      </c>
      <c r="ARJ516" s="150" t="s">
        <v>1381</v>
      </c>
      <c r="ARK516" s="63" t="s">
        <v>363</v>
      </c>
      <c r="ARL516" s="63">
        <v>338</v>
      </c>
      <c r="ARM516" s="63" t="s">
        <v>1403</v>
      </c>
      <c r="ARN516" s="63" t="str">
        <f>_xlfn.IFNA(VLOOKUP(ARL516,[1]MH!ARI$2:ART$538,7,FALSE), "")</f>
        <v/>
      </c>
      <c r="ARO516" s="63" t="s">
        <v>23</v>
      </c>
      <c r="ARP516" s="63" t="s">
        <v>842</v>
      </c>
      <c r="ARQ516" s="115">
        <v>46049</v>
      </c>
      <c r="ARR516" s="150" t="s">
        <v>1381</v>
      </c>
      <c r="ARS516" s="63" t="s">
        <v>363</v>
      </c>
      <c r="ART516" s="63">
        <v>338</v>
      </c>
      <c r="ARU516" s="63" t="s">
        <v>1403</v>
      </c>
      <c r="ARV516" s="63" t="str">
        <f>_xlfn.IFNA(VLOOKUP(ART516,[1]MH!ARQ$2:ASB$538,7,FALSE), "")</f>
        <v/>
      </c>
      <c r="ARW516" s="63" t="s">
        <v>23</v>
      </c>
      <c r="ARX516" s="63" t="s">
        <v>842</v>
      </c>
      <c r="ARY516" s="115">
        <v>46049</v>
      </c>
      <c r="ARZ516" s="150" t="s">
        <v>1381</v>
      </c>
      <c r="ASA516" s="63" t="s">
        <v>363</v>
      </c>
      <c r="ASB516" s="63">
        <v>338</v>
      </c>
      <c r="ASC516" s="63" t="s">
        <v>1403</v>
      </c>
      <c r="ASD516" s="63" t="str">
        <f>_xlfn.IFNA(VLOOKUP(ASB516,[1]MH!ARY$2:ASJ$538,7,FALSE), "")</f>
        <v/>
      </c>
      <c r="ASE516" s="63" t="s">
        <v>23</v>
      </c>
      <c r="ASF516" s="63" t="s">
        <v>842</v>
      </c>
      <c r="ASG516" s="115">
        <v>46049</v>
      </c>
      <c r="ASH516" s="150" t="s">
        <v>1381</v>
      </c>
      <c r="ASI516" s="63" t="s">
        <v>363</v>
      </c>
      <c r="ASJ516" s="63">
        <v>338</v>
      </c>
      <c r="ASK516" s="63" t="s">
        <v>1403</v>
      </c>
      <c r="ASL516" s="63" t="str">
        <f>_xlfn.IFNA(VLOOKUP(ASJ516,[1]MH!ASG$2:ASR$538,7,FALSE), "")</f>
        <v/>
      </c>
      <c r="ASM516" s="63" t="s">
        <v>23</v>
      </c>
      <c r="ASN516" s="63" t="s">
        <v>842</v>
      </c>
      <c r="ASO516" s="115">
        <v>46049</v>
      </c>
      <c r="ASP516" s="150" t="s">
        <v>1381</v>
      </c>
      <c r="ASQ516" s="63" t="s">
        <v>363</v>
      </c>
      <c r="ASR516" s="63">
        <v>338</v>
      </c>
      <c r="ASS516" s="63" t="s">
        <v>1403</v>
      </c>
      <c r="AST516" s="63" t="str">
        <f>_xlfn.IFNA(VLOOKUP(ASR516,[1]MH!ASO$2:ASZ$538,7,FALSE), "")</f>
        <v/>
      </c>
      <c r="ASU516" s="63" t="s">
        <v>23</v>
      </c>
      <c r="ASV516" s="63" t="s">
        <v>842</v>
      </c>
      <c r="ASW516" s="115">
        <v>46049</v>
      </c>
      <c r="ASX516" s="150" t="s">
        <v>1381</v>
      </c>
      <c r="ASY516" s="63" t="s">
        <v>363</v>
      </c>
      <c r="ASZ516" s="63">
        <v>338</v>
      </c>
      <c r="ATA516" s="63" t="s">
        <v>1403</v>
      </c>
      <c r="ATB516" s="63" t="str">
        <f>_xlfn.IFNA(VLOOKUP(ASZ516,[1]MH!ASW$2:ATH$538,7,FALSE), "")</f>
        <v/>
      </c>
      <c r="ATC516" s="63" t="s">
        <v>23</v>
      </c>
      <c r="ATD516" s="63" t="s">
        <v>842</v>
      </c>
      <c r="ATE516" s="115">
        <v>46049</v>
      </c>
      <c r="ATF516" s="150" t="s">
        <v>1381</v>
      </c>
      <c r="ATG516" s="63" t="s">
        <v>363</v>
      </c>
      <c r="ATH516" s="63">
        <v>338</v>
      </c>
      <c r="ATI516" s="63" t="s">
        <v>1403</v>
      </c>
      <c r="ATJ516" s="63" t="str">
        <f>_xlfn.IFNA(VLOOKUP(ATH516,[1]MH!ATE$2:ATP$538,7,FALSE), "")</f>
        <v/>
      </c>
      <c r="ATK516" s="63" t="s">
        <v>23</v>
      </c>
      <c r="ATL516" s="63" t="s">
        <v>842</v>
      </c>
      <c r="ATM516" s="115">
        <v>46049</v>
      </c>
      <c r="ATN516" s="150" t="s">
        <v>1381</v>
      </c>
      <c r="ATO516" s="63" t="s">
        <v>363</v>
      </c>
      <c r="ATP516" s="63">
        <v>338</v>
      </c>
      <c r="ATQ516" s="63" t="s">
        <v>1403</v>
      </c>
      <c r="ATR516" s="63" t="str">
        <f>_xlfn.IFNA(VLOOKUP(ATP516,[1]MH!ATM$2:ATX$538,7,FALSE), "")</f>
        <v/>
      </c>
      <c r="ATS516" s="63" t="s">
        <v>23</v>
      </c>
      <c r="ATT516" s="63" t="s">
        <v>842</v>
      </c>
      <c r="ATU516" s="115">
        <v>46049</v>
      </c>
      <c r="ATV516" s="150" t="s">
        <v>1381</v>
      </c>
      <c r="ATW516" s="63" t="s">
        <v>363</v>
      </c>
      <c r="ATX516" s="63">
        <v>338</v>
      </c>
      <c r="ATY516" s="63" t="s">
        <v>1403</v>
      </c>
      <c r="ATZ516" s="63" t="str">
        <f>_xlfn.IFNA(VLOOKUP(ATX516,[1]MH!ATU$2:AUF$538,7,FALSE), "")</f>
        <v/>
      </c>
      <c r="AUA516" s="63" t="s">
        <v>23</v>
      </c>
      <c r="AUB516" s="63" t="s">
        <v>842</v>
      </c>
      <c r="AUC516" s="115">
        <v>46049</v>
      </c>
      <c r="AUD516" s="150" t="s">
        <v>1381</v>
      </c>
      <c r="AUE516" s="63" t="s">
        <v>363</v>
      </c>
      <c r="AUF516" s="63">
        <v>338</v>
      </c>
      <c r="AUG516" s="63" t="s">
        <v>1403</v>
      </c>
      <c r="AUH516" s="63" t="str">
        <f>_xlfn.IFNA(VLOOKUP(AUF516,[1]MH!AUC$2:AUN$538,7,FALSE), "")</f>
        <v/>
      </c>
      <c r="AUI516" s="63" t="s">
        <v>23</v>
      </c>
      <c r="AUJ516" s="63" t="s">
        <v>842</v>
      </c>
      <c r="AUK516" s="115">
        <v>46049</v>
      </c>
      <c r="AUL516" s="150" t="s">
        <v>1381</v>
      </c>
      <c r="AUM516" s="63" t="s">
        <v>363</v>
      </c>
      <c r="AUN516" s="63">
        <v>338</v>
      </c>
      <c r="AUO516" s="63" t="s">
        <v>1403</v>
      </c>
      <c r="AUP516" s="63" t="str">
        <f>_xlfn.IFNA(VLOOKUP(AUN516,[1]MH!AUK$2:AUV$538,7,FALSE), "")</f>
        <v/>
      </c>
      <c r="AUQ516" s="63" t="s">
        <v>23</v>
      </c>
      <c r="AUR516" s="63" t="s">
        <v>842</v>
      </c>
      <c r="AUS516" s="115">
        <v>46049</v>
      </c>
      <c r="AUT516" s="150" t="s">
        <v>1381</v>
      </c>
      <c r="AUU516" s="63" t="s">
        <v>363</v>
      </c>
      <c r="AUV516" s="63">
        <v>338</v>
      </c>
      <c r="AUW516" s="63" t="s">
        <v>1403</v>
      </c>
      <c r="AUX516" s="63" t="str">
        <f>_xlfn.IFNA(VLOOKUP(AUV516,[1]MH!AUS$2:AVD$538,7,FALSE), "")</f>
        <v/>
      </c>
      <c r="AUY516" s="63" t="s">
        <v>23</v>
      </c>
      <c r="AUZ516" s="63" t="s">
        <v>842</v>
      </c>
      <c r="AVA516" s="115">
        <v>46049</v>
      </c>
      <c r="AVB516" s="150" t="s">
        <v>1381</v>
      </c>
      <c r="AVC516" s="63" t="s">
        <v>363</v>
      </c>
      <c r="AVD516" s="63">
        <v>338</v>
      </c>
      <c r="AVE516" s="63" t="s">
        <v>1403</v>
      </c>
      <c r="AVF516" s="63" t="str">
        <f>_xlfn.IFNA(VLOOKUP(AVD516,[1]MH!AVA$2:AVL$538,7,FALSE), "")</f>
        <v/>
      </c>
      <c r="AVG516" s="63" t="s">
        <v>23</v>
      </c>
      <c r="AVH516" s="63" t="s">
        <v>842</v>
      </c>
      <c r="AVI516" s="115">
        <v>46049</v>
      </c>
      <c r="AVJ516" s="150" t="s">
        <v>1381</v>
      </c>
      <c r="AVK516" s="63" t="s">
        <v>363</v>
      </c>
      <c r="AVL516" s="63">
        <v>338</v>
      </c>
      <c r="AVM516" s="63" t="s">
        <v>1403</v>
      </c>
      <c r="AVN516" s="63" t="str">
        <f>_xlfn.IFNA(VLOOKUP(AVL516,[1]MH!AVI$2:AVT$538,7,FALSE), "")</f>
        <v/>
      </c>
      <c r="AVO516" s="63" t="s">
        <v>23</v>
      </c>
      <c r="AVP516" s="63" t="s">
        <v>842</v>
      </c>
      <c r="AVQ516" s="115">
        <v>46049</v>
      </c>
      <c r="AVR516" s="150" t="s">
        <v>1381</v>
      </c>
      <c r="AVS516" s="63" t="s">
        <v>363</v>
      </c>
      <c r="AVT516" s="63">
        <v>338</v>
      </c>
      <c r="AVU516" s="63" t="s">
        <v>1403</v>
      </c>
      <c r="AVV516" s="63" t="str">
        <f>_xlfn.IFNA(VLOOKUP(AVT516,[1]MH!AVQ$2:AWB$538,7,FALSE), "")</f>
        <v/>
      </c>
      <c r="AVW516" s="63" t="s">
        <v>23</v>
      </c>
      <c r="AVX516" s="63" t="s">
        <v>842</v>
      </c>
      <c r="AVY516" s="115">
        <v>46049</v>
      </c>
      <c r="AVZ516" s="150" t="s">
        <v>1381</v>
      </c>
      <c r="AWA516" s="63" t="s">
        <v>363</v>
      </c>
      <c r="AWB516" s="63">
        <v>338</v>
      </c>
      <c r="AWC516" s="63" t="s">
        <v>1403</v>
      </c>
      <c r="AWD516" s="63" t="str">
        <f>_xlfn.IFNA(VLOOKUP(AWB516,[1]MH!AVY$2:AWJ$538,7,FALSE), "")</f>
        <v/>
      </c>
      <c r="AWE516" s="63" t="s">
        <v>23</v>
      </c>
      <c r="AWF516" s="63" t="s">
        <v>842</v>
      </c>
      <c r="AWG516" s="115">
        <v>46049</v>
      </c>
      <c r="AWH516" s="150" t="s">
        <v>1381</v>
      </c>
      <c r="AWI516" s="63" t="s">
        <v>363</v>
      </c>
      <c r="AWJ516" s="63">
        <v>338</v>
      </c>
      <c r="AWK516" s="63" t="s">
        <v>1403</v>
      </c>
      <c r="AWL516" s="63" t="str">
        <f>_xlfn.IFNA(VLOOKUP(AWJ516,[1]MH!AWG$2:AWR$538,7,FALSE), "")</f>
        <v/>
      </c>
      <c r="AWM516" s="63" t="s">
        <v>23</v>
      </c>
      <c r="AWN516" s="63" t="s">
        <v>842</v>
      </c>
      <c r="AWO516" s="115">
        <v>46049</v>
      </c>
      <c r="AWP516" s="150" t="s">
        <v>1381</v>
      </c>
      <c r="AWQ516" s="63" t="s">
        <v>363</v>
      </c>
      <c r="AWR516" s="63">
        <v>338</v>
      </c>
      <c r="AWS516" s="63" t="s">
        <v>1403</v>
      </c>
      <c r="AWT516" s="63" t="str">
        <f>_xlfn.IFNA(VLOOKUP(AWR516,[1]MH!AWO$2:AWZ$538,7,FALSE), "")</f>
        <v/>
      </c>
      <c r="AWU516" s="63" t="s">
        <v>23</v>
      </c>
      <c r="AWV516" s="63" t="s">
        <v>842</v>
      </c>
      <c r="AWW516" s="115">
        <v>46049</v>
      </c>
      <c r="AWX516" s="150" t="s">
        <v>1381</v>
      </c>
      <c r="AWY516" s="63" t="s">
        <v>363</v>
      </c>
      <c r="AWZ516" s="63">
        <v>338</v>
      </c>
      <c r="AXA516" s="63" t="s">
        <v>1403</v>
      </c>
      <c r="AXB516" s="63" t="str">
        <f>_xlfn.IFNA(VLOOKUP(AWZ516,[1]MH!AWW$2:AXH$538,7,FALSE), "")</f>
        <v/>
      </c>
      <c r="AXC516" s="63" t="s">
        <v>23</v>
      </c>
      <c r="AXD516" s="63" t="s">
        <v>842</v>
      </c>
      <c r="AXE516" s="115">
        <v>46049</v>
      </c>
      <c r="AXF516" s="150" t="s">
        <v>1381</v>
      </c>
      <c r="AXG516" s="63" t="s">
        <v>363</v>
      </c>
      <c r="AXH516" s="63">
        <v>338</v>
      </c>
      <c r="AXI516" s="63" t="s">
        <v>1403</v>
      </c>
      <c r="AXJ516" s="63" t="str">
        <f>_xlfn.IFNA(VLOOKUP(AXH516,[1]MH!AXE$2:AXP$538,7,FALSE), "")</f>
        <v/>
      </c>
      <c r="AXK516" s="63" t="s">
        <v>23</v>
      </c>
      <c r="AXL516" s="63" t="s">
        <v>842</v>
      </c>
      <c r="AXM516" s="115">
        <v>46049</v>
      </c>
      <c r="AXN516" s="150" t="s">
        <v>1381</v>
      </c>
      <c r="AXO516" s="63" t="s">
        <v>363</v>
      </c>
      <c r="AXP516" s="63">
        <v>338</v>
      </c>
      <c r="AXQ516" s="63" t="s">
        <v>1403</v>
      </c>
      <c r="AXR516" s="63" t="str">
        <f>_xlfn.IFNA(VLOOKUP(AXP516,[1]MH!AXM$2:AXX$538,7,FALSE), "")</f>
        <v/>
      </c>
      <c r="AXS516" s="63" t="s">
        <v>23</v>
      </c>
      <c r="AXT516" s="63" t="s">
        <v>842</v>
      </c>
      <c r="AXU516" s="115">
        <v>46049</v>
      </c>
      <c r="AXV516" s="150" t="s">
        <v>1381</v>
      </c>
      <c r="AXW516" s="63" t="s">
        <v>363</v>
      </c>
      <c r="AXX516" s="63">
        <v>338</v>
      </c>
      <c r="AXY516" s="63" t="s">
        <v>1403</v>
      </c>
      <c r="AXZ516" s="63" t="str">
        <f>_xlfn.IFNA(VLOOKUP(AXX516,[1]MH!AXU$2:AYF$538,7,FALSE), "")</f>
        <v/>
      </c>
      <c r="AYA516" s="63" t="s">
        <v>23</v>
      </c>
      <c r="AYB516" s="63" t="s">
        <v>842</v>
      </c>
      <c r="AYC516" s="115">
        <v>46049</v>
      </c>
      <c r="AYD516" s="150" t="s">
        <v>1381</v>
      </c>
      <c r="AYE516" s="63" t="s">
        <v>363</v>
      </c>
      <c r="AYF516" s="63">
        <v>338</v>
      </c>
      <c r="AYG516" s="63" t="s">
        <v>1403</v>
      </c>
      <c r="AYH516" s="63" t="str">
        <f>_xlfn.IFNA(VLOOKUP(AYF516,[1]MH!AYC$2:AYN$538,7,FALSE), "")</f>
        <v/>
      </c>
      <c r="AYI516" s="63" t="s">
        <v>23</v>
      </c>
      <c r="AYJ516" s="63" t="s">
        <v>842</v>
      </c>
      <c r="AYK516" s="115">
        <v>46049</v>
      </c>
      <c r="AYL516" s="150" t="s">
        <v>1381</v>
      </c>
      <c r="AYM516" s="63" t="s">
        <v>363</v>
      </c>
      <c r="AYN516" s="63">
        <v>338</v>
      </c>
      <c r="AYO516" s="63" t="s">
        <v>1403</v>
      </c>
      <c r="AYP516" s="63" t="str">
        <f>_xlfn.IFNA(VLOOKUP(AYN516,[1]MH!AYK$2:AYV$538,7,FALSE), "")</f>
        <v/>
      </c>
      <c r="AYQ516" s="63" t="s">
        <v>23</v>
      </c>
      <c r="AYR516" s="63" t="s">
        <v>842</v>
      </c>
      <c r="AYS516" s="115">
        <v>46049</v>
      </c>
      <c r="AYT516" s="150" t="s">
        <v>1381</v>
      </c>
      <c r="AYU516" s="63" t="s">
        <v>363</v>
      </c>
      <c r="AYV516" s="63">
        <v>338</v>
      </c>
      <c r="AYW516" s="63" t="s">
        <v>1403</v>
      </c>
      <c r="AYX516" s="63" t="str">
        <f>_xlfn.IFNA(VLOOKUP(AYV516,[1]MH!AYS$2:AZD$538,7,FALSE), "")</f>
        <v/>
      </c>
      <c r="AYY516" s="63" t="s">
        <v>23</v>
      </c>
      <c r="AYZ516" s="63" t="s">
        <v>842</v>
      </c>
      <c r="AZA516" s="115">
        <v>46049</v>
      </c>
      <c r="AZB516" s="150" t="s">
        <v>1381</v>
      </c>
      <c r="AZC516" s="63" t="s">
        <v>363</v>
      </c>
      <c r="AZD516" s="63">
        <v>338</v>
      </c>
      <c r="AZE516" s="63" t="s">
        <v>1403</v>
      </c>
      <c r="AZF516" s="63" t="str">
        <f>_xlfn.IFNA(VLOOKUP(AZD516,[1]MH!AZA$2:AZL$538,7,FALSE), "")</f>
        <v/>
      </c>
      <c r="AZG516" s="63" t="s">
        <v>23</v>
      </c>
      <c r="AZH516" s="63" t="s">
        <v>842</v>
      </c>
      <c r="AZI516" s="115">
        <v>46049</v>
      </c>
      <c r="AZJ516" s="150" t="s">
        <v>1381</v>
      </c>
      <c r="AZK516" s="63" t="s">
        <v>363</v>
      </c>
      <c r="AZL516" s="63">
        <v>338</v>
      </c>
      <c r="AZM516" s="63" t="s">
        <v>1403</v>
      </c>
      <c r="AZN516" s="63" t="str">
        <f>_xlfn.IFNA(VLOOKUP(AZL516,[1]MH!AZI$2:AZT$538,7,FALSE), "")</f>
        <v/>
      </c>
      <c r="AZO516" s="63" t="s">
        <v>23</v>
      </c>
      <c r="AZP516" s="63" t="s">
        <v>842</v>
      </c>
      <c r="AZQ516" s="115">
        <v>46049</v>
      </c>
      <c r="AZR516" s="150" t="s">
        <v>1381</v>
      </c>
      <c r="AZS516" s="63" t="s">
        <v>363</v>
      </c>
      <c r="AZT516" s="63">
        <v>338</v>
      </c>
      <c r="AZU516" s="63" t="s">
        <v>1403</v>
      </c>
      <c r="AZV516" s="63" t="str">
        <f>_xlfn.IFNA(VLOOKUP(AZT516,[1]MH!AZQ$2:BAB$538,7,FALSE), "")</f>
        <v/>
      </c>
      <c r="AZW516" s="63" t="s">
        <v>23</v>
      </c>
      <c r="AZX516" s="63" t="s">
        <v>842</v>
      </c>
      <c r="AZY516" s="115">
        <v>46049</v>
      </c>
      <c r="AZZ516" s="150" t="s">
        <v>1381</v>
      </c>
      <c r="BAA516" s="63" t="s">
        <v>363</v>
      </c>
      <c r="BAB516" s="63">
        <v>338</v>
      </c>
      <c r="BAC516" s="63" t="s">
        <v>1403</v>
      </c>
      <c r="BAD516" s="63" t="str">
        <f>_xlfn.IFNA(VLOOKUP(BAB516,[1]MH!AZY$2:BAJ$538,7,FALSE), "")</f>
        <v/>
      </c>
      <c r="BAE516" s="63" t="s">
        <v>23</v>
      </c>
      <c r="BAF516" s="63" t="s">
        <v>842</v>
      </c>
      <c r="BAG516" s="115">
        <v>46049</v>
      </c>
      <c r="BAH516" s="150" t="s">
        <v>1381</v>
      </c>
      <c r="BAI516" s="63" t="s">
        <v>363</v>
      </c>
      <c r="BAJ516" s="63">
        <v>338</v>
      </c>
      <c r="BAK516" s="63" t="s">
        <v>1403</v>
      </c>
      <c r="BAL516" s="63" t="str">
        <f>_xlfn.IFNA(VLOOKUP(BAJ516,[1]MH!BAG$2:BAR$538,7,FALSE), "")</f>
        <v/>
      </c>
      <c r="BAM516" s="63" t="s">
        <v>23</v>
      </c>
      <c r="BAN516" s="63" t="s">
        <v>842</v>
      </c>
      <c r="BAO516" s="115">
        <v>46049</v>
      </c>
      <c r="BAP516" s="150" t="s">
        <v>1381</v>
      </c>
      <c r="BAQ516" s="63" t="s">
        <v>363</v>
      </c>
      <c r="BAR516" s="63">
        <v>338</v>
      </c>
      <c r="BAS516" s="63" t="s">
        <v>1403</v>
      </c>
      <c r="BAT516" s="63" t="str">
        <f>_xlfn.IFNA(VLOOKUP(BAR516,[1]MH!BAO$2:BAZ$538,7,FALSE), "")</f>
        <v/>
      </c>
      <c r="BAU516" s="63" t="s">
        <v>23</v>
      </c>
      <c r="BAV516" s="63" t="s">
        <v>842</v>
      </c>
      <c r="BAW516" s="115">
        <v>46049</v>
      </c>
      <c r="BAX516" s="150" t="s">
        <v>1381</v>
      </c>
      <c r="BAY516" s="63" t="s">
        <v>363</v>
      </c>
      <c r="BAZ516" s="63">
        <v>338</v>
      </c>
      <c r="BBA516" s="63" t="s">
        <v>1403</v>
      </c>
      <c r="BBB516" s="63" t="str">
        <f>_xlfn.IFNA(VLOOKUP(BAZ516,[1]MH!BAW$2:BBH$538,7,FALSE), "")</f>
        <v/>
      </c>
      <c r="BBC516" s="63" t="s">
        <v>23</v>
      </c>
      <c r="BBD516" s="63" t="s">
        <v>842</v>
      </c>
      <c r="BBE516" s="115">
        <v>46049</v>
      </c>
      <c r="BBF516" s="150" t="s">
        <v>1381</v>
      </c>
      <c r="BBG516" s="63" t="s">
        <v>363</v>
      </c>
      <c r="BBH516" s="63">
        <v>338</v>
      </c>
      <c r="BBI516" s="63" t="s">
        <v>1403</v>
      </c>
      <c r="BBJ516" s="63" t="str">
        <f>_xlfn.IFNA(VLOOKUP(BBH516,[1]MH!BBE$2:BBP$538,7,FALSE), "")</f>
        <v/>
      </c>
      <c r="BBK516" s="63" t="s">
        <v>23</v>
      </c>
      <c r="BBL516" s="63" t="s">
        <v>842</v>
      </c>
      <c r="BBM516" s="115">
        <v>46049</v>
      </c>
      <c r="BBN516" s="150" t="s">
        <v>1381</v>
      </c>
      <c r="BBO516" s="63" t="s">
        <v>363</v>
      </c>
      <c r="BBP516" s="63">
        <v>338</v>
      </c>
      <c r="BBQ516" s="63" t="s">
        <v>1403</v>
      </c>
      <c r="BBR516" s="63" t="str">
        <f>_xlfn.IFNA(VLOOKUP(BBP516,[1]MH!BBM$2:BBX$538,7,FALSE), "")</f>
        <v/>
      </c>
      <c r="BBS516" s="63" t="s">
        <v>23</v>
      </c>
      <c r="BBT516" s="63" t="s">
        <v>842</v>
      </c>
      <c r="BBU516" s="115">
        <v>46049</v>
      </c>
      <c r="BBV516" s="150" t="s">
        <v>1381</v>
      </c>
      <c r="BBW516" s="63" t="s">
        <v>363</v>
      </c>
      <c r="BBX516" s="63">
        <v>338</v>
      </c>
      <c r="BBY516" s="63" t="s">
        <v>1403</v>
      </c>
      <c r="BBZ516" s="63" t="str">
        <f>_xlfn.IFNA(VLOOKUP(BBX516,[1]MH!BBU$2:BCF$538,7,FALSE), "")</f>
        <v/>
      </c>
      <c r="BCA516" s="63" t="s">
        <v>23</v>
      </c>
      <c r="BCB516" s="63" t="s">
        <v>842</v>
      </c>
      <c r="BCC516" s="115">
        <v>46049</v>
      </c>
      <c r="BCD516" s="150" t="s">
        <v>1381</v>
      </c>
      <c r="BCE516" s="63" t="s">
        <v>363</v>
      </c>
      <c r="BCF516" s="63">
        <v>338</v>
      </c>
      <c r="BCG516" s="63" t="s">
        <v>1403</v>
      </c>
      <c r="BCH516" s="63" t="str">
        <f>_xlfn.IFNA(VLOOKUP(BCF516,[1]MH!BCC$2:BCN$538,7,FALSE), "")</f>
        <v/>
      </c>
      <c r="BCI516" s="63" t="s">
        <v>23</v>
      </c>
      <c r="BCJ516" s="63" t="s">
        <v>842</v>
      </c>
      <c r="BCK516" s="115">
        <v>46049</v>
      </c>
      <c r="BCL516" s="150" t="s">
        <v>1381</v>
      </c>
      <c r="BCM516" s="63" t="s">
        <v>363</v>
      </c>
      <c r="BCN516" s="63">
        <v>338</v>
      </c>
      <c r="BCO516" s="63" t="s">
        <v>1403</v>
      </c>
      <c r="BCP516" s="63" t="str">
        <f>_xlfn.IFNA(VLOOKUP(BCN516,[1]MH!BCK$2:BCV$538,7,FALSE), "")</f>
        <v/>
      </c>
      <c r="BCQ516" s="63" t="s">
        <v>23</v>
      </c>
      <c r="BCR516" s="63" t="s">
        <v>842</v>
      </c>
      <c r="BCS516" s="115">
        <v>46049</v>
      </c>
      <c r="BCT516" s="150" t="s">
        <v>1381</v>
      </c>
      <c r="BCU516" s="63" t="s">
        <v>363</v>
      </c>
      <c r="BCV516" s="63">
        <v>338</v>
      </c>
      <c r="BCW516" s="63" t="s">
        <v>1403</v>
      </c>
      <c r="BCX516" s="63" t="str">
        <f>_xlfn.IFNA(VLOOKUP(BCV516,[1]MH!BCS$2:BDD$538,7,FALSE), "")</f>
        <v/>
      </c>
      <c r="BCY516" s="63" t="s">
        <v>23</v>
      </c>
      <c r="BCZ516" s="63" t="s">
        <v>842</v>
      </c>
      <c r="BDA516" s="115">
        <v>46049</v>
      </c>
      <c r="BDB516" s="150" t="s">
        <v>1381</v>
      </c>
      <c r="BDC516" s="63" t="s">
        <v>363</v>
      </c>
      <c r="BDD516" s="63">
        <v>338</v>
      </c>
      <c r="BDE516" s="63" t="s">
        <v>1403</v>
      </c>
      <c r="BDF516" s="63" t="str">
        <f>_xlfn.IFNA(VLOOKUP(BDD516,[1]MH!BDA$2:BDL$538,7,FALSE), "")</f>
        <v/>
      </c>
      <c r="BDG516" s="63" t="s">
        <v>23</v>
      </c>
      <c r="BDH516" s="63" t="s">
        <v>842</v>
      </c>
      <c r="BDI516" s="115">
        <v>46049</v>
      </c>
      <c r="BDJ516" s="150" t="s">
        <v>1381</v>
      </c>
      <c r="BDK516" s="63" t="s">
        <v>363</v>
      </c>
      <c r="BDL516" s="63">
        <v>338</v>
      </c>
      <c r="BDM516" s="63" t="s">
        <v>1403</v>
      </c>
      <c r="BDN516" s="63" t="str">
        <f>_xlfn.IFNA(VLOOKUP(BDL516,[1]MH!BDI$2:BDT$538,7,FALSE), "")</f>
        <v/>
      </c>
      <c r="BDO516" s="63" t="s">
        <v>23</v>
      </c>
      <c r="BDP516" s="63" t="s">
        <v>842</v>
      </c>
      <c r="BDQ516" s="115">
        <v>46049</v>
      </c>
      <c r="BDR516" s="150" t="s">
        <v>1381</v>
      </c>
      <c r="BDS516" s="63" t="s">
        <v>363</v>
      </c>
      <c r="BDT516" s="63">
        <v>338</v>
      </c>
      <c r="BDU516" s="63" t="s">
        <v>1403</v>
      </c>
      <c r="BDV516" s="63" t="str">
        <f>_xlfn.IFNA(VLOOKUP(BDT516,[1]MH!BDQ$2:BEB$538,7,FALSE), "")</f>
        <v/>
      </c>
      <c r="BDW516" s="63" t="s">
        <v>23</v>
      </c>
      <c r="BDX516" s="63" t="s">
        <v>842</v>
      </c>
      <c r="BDY516" s="115">
        <v>46049</v>
      </c>
      <c r="BDZ516" s="150" t="s">
        <v>1381</v>
      </c>
      <c r="BEA516" s="63" t="s">
        <v>363</v>
      </c>
      <c r="BEB516" s="63">
        <v>338</v>
      </c>
      <c r="BEC516" s="63" t="s">
        <v>1403</v>
      </c>
      <c r="BED516" s="63" t="str">
        <f>_xlfn.IFNA(VLOOKUP(BEB516,[1]MH!BDY$2:BEJ$538,7,FALSE), "")</f>
        <v/>
      </c>
      <c r="BEE516" s="63" t="s">
        <v>23</v>
      </c>
      <c r="BEF516" s="63" t="s">
        <v>842</v>
      </c>
      <c r="BEG516" s="115">
        <v>46049</v>
      </c>
      <c r="BEH516" s="150" t="s">
        <v>1381</v>
      </c>
      <c r="BEI516" s="63" t="s">
        <v>363</v>
      </c>
      <c r="BEJ516" s="63">
        <v>338</v>
      </c>
      <c r="BEK516" s="63" t="s">
        <v>1403</v>
      </c>
      <c r="BEL516" s="63" t="str">
        <f>_xlfn.IFNA(VLOOKUP(BEJ516,[1]MH!BEG$2:BER$538,7,FALSE), "")</f>
        <v/>
      </c>
      <c r="BEM516" s="63" t="s">
        <v>23</v>
      </c>
      <c r="BEN516" s="63" t="s">
        <v>842</v>
      </c>
      <c r="BEO516" s="115">
        <v>46049</v>
      </c>
      <c r="BEP516" s="150" t="s">
        <v>1381</v>
      </c>
      <c r="BEQ516" s="63" t="s">
        <v>363</v>
      </c>
      <c r="BER516" s="63">
        <v>338</v>
      </c>
      <c r="BES516" s="63" t="s">
        <v>1403</v>
      </c>
      <c r="BET516" s="63" t="str">
        <f>_xlfn.IFNA(VLOOKUP(BER516,[1]MH!BEO$2:BEZ$538,7,FALSE), "")</f>
        <v/>
      </c>
      <c r="BEU516" s="63" t="s">
        <v>23</v>
      </c>
      <c r="BEV516" s="63" t="s">
        <v>842</v>
      </c>
      <c r="BEW516" s="115">
        <v>46049</v>
      </c>
      <c r="BEX516" s="150" t="s">
        <v>1381</v>
      </c>
      <c r="BEY516" s="63" t="s">
        <v>363</v>
      </c>
      <c r="BEZ516" s="63">
        <v>338</v>
      </c>
      <c r="BFA516" s="63" t="s">
        <v>1403</v>
      </c>
      <c r="BFB516" s="63" t="str">
        <f>_xlfn.IFNA(VLOOKUP(BEZ516,[1]MH!BEW$2:BFH$538,7,FALSE), "")</f>
        <v/>
      </c>
      <c r="BFC516" s="63" t="s">
        <v>23</v>
      </c>
      <c r="BFD516" s="63" t="s">
        <v>842</v>
      </c>
      <c r="BFE516" s="115">
        <v>46049</v>
      </c>
      <c r="BFF516" s="150" t="s">
        <v>1381</v>
      </c>
      <c r="BFG516" s="63" t="s">
        <v>363</v>
      </c>
      <c r="BFH516" s="63">
        <v>338</v>
      </c>
      <c r="BFI516" s="63" t="s">
        <v>1403</v>
      </c>
      <c r="BFJ516" s="63" t="str">
        <f>_xlfn.IFNA(VLOOKUP(BFH516,[1]MH!BFE$2:BFP$538,7,FALSE), "")</f>
        <v/>
      </c>
      <c r="BFK516" s="63" t="s">
        <v>23</v>
      </c>
      <c r="BFL516" s="63" t="s">
        <v>842</v>
      </c>
      <c r="BFM516" s="115">
        <v>46049</v>
      </c>
      <c r="BFN516" s="150" t="s">
        <v>1381</v>
      </c>
      <c r="BFO516" s="63" t="s">
        <v>363</v>
      </c>
      <c r="BFP516" s="63">
        <v>338</v>
      </c>
      <c r="BFQ516" s="63" t="s">
        <v>1403</v>
      </c>
      <c r="BFR516" s="63" t="str">
        <f>_xlfn.IFNA(VLOOKUP(BFP516,[1]MH!BFM$2:BFX$538,7,FALSE), "")</f>
        <v/>
      </c>
      <c r="BFS516" s="63" t="s">
        <v>23</v>
      </c>
      <c r="BFT516" s="63" t="s">
        <v>842</v>
      </c>
      <c r="BFU516" s="115">
        <v>46049</v>
      </c>
      <c r="BFV516" s="150" t="s">
        <v>1381</v>
      </c>
      <c r="BFW516" s="63" t="s">
        <v>363</v>
      </c>
      <c r="BFX516" s="63">
        <v>338</v>
      </c>
      <c r="BFY516" s="63" t="s">
        <v>1403</v>
      </c>
      <c r="BFZ516" s="63" t="str">
        <f>_xlfn.IFNA(VLOOKUP(BFX516,[1]MH!BFU$2:BGF$538,7,FALSE), "")</f>
        <v/>
      </c>
      <c r="BGA516" s="63" t="s">
        <v>23</v>
      </c>
      <c r="BGB516" s="63" t="s">
        <v>842</v>
      </c>
      <c r="BGC516" s="115">
        <v>46049</v>
      </c>
      <c r="BGD516" s="150" t="s">
        <v>1381</v>
      </c>
      <c r="BGE516" s="63" t="s">
        <v>363</v>
      </c>
      <c r="BGF516" s="63">
        <v>338</v>
      </c>
      <c r="BGG516" s="63" t="s">
        <v>1403</v>
      </c>
      <c r="BGH516" s="63" t="str">
        <f>_xlfn.IFNA(VLOOKUP(BGF516,[1]MH!BGC$2:BGN$538,7,FALSE), "")</f>
        <v/>
      </c>
      <c r="BGI516" s="63" t="s">
        <v>23</v>
      </c>
      <c r="BGJ516" s="63" t="s">
        <v>842</v>
      </c>
      <c r="BGK516" s="115">
        <v>46049</v>
      </c>
      <c r="BGL516" s="150" t="s">
        <v>1381</v>
      </c>
      <c r="BGM516" s="63" t="s">
        <v>363</v>
      </c>
      <c r="BGN516" s="63">
        <v>338</v>
      </c>
      <c r="BGO516" s="63" t="s">
        <v>1403</v>
      </c>
      <c r="BGP516" s="63" t="str">
        <f>_xlfn.IFNA(VLOOKUP(BGN516,[1]MH!BGK$2:BGV$538,7,FALSE), "")</f>
        <v/>
      </c>
      <c r="BGQ516" s="63" t="s">
        <v>23</v>
      </c>
      <c r="BGR516" s="63" t="s">
        <v>842</v>
      </c>
      <c r="BGS516" s="115">
        <v>46049</v>
      </c>
      <c r="BGT516" s="150" t="s">
        <v>1381</v>
      </c>
      <c r="BGU516" s="63" t="s">
        <v>363</v>
      </c>
      <c r="BGV516" s="63">
        <v>338</v>
      </c>
      <c r="BGW516" s="63" t="s">
        <v>1403</v>
      </c>
      <c r="BGX516" s="63" t="str">
        <f>_xlfn.IFNA(VLOOKUP(BGV516,[1]MH!BGS$2:BHD$538,7,FALSE), "")</f>
        <v/>
      </c>
      <c r="BGY516" s="63" t="s">
        <v>23</v>
      </c>
      <c r="BGZ516" s="63" t="s">
        <v>842</v>
      </c>
      <c r="BHA516" s="115">
        <v>46049</v>
      </c>
      <c r="BHB516" s="150" t="s">
        <v>1381</v>
      </c>
      <c r="BHC516" s="63" t="s">
        <v>363</v>
      </c>
      <c r="BHD516" s="63">
        <v>338</v>
      </c>
      <c r="BHE516" s="63" t="s">
        <v>1403</v>
      </c>
      <c r="BHF516" s="63" t="str">
        <f>_xlfn.IFNA(VLOOKUP(BHD516,[1]MH!BHA$2:BHL$538,7,FALSE), "")</f>
        <v/>
      </c>
      <c r="BHG516" s="63" t="s">
        <v>23</v>
      </c>
      <c r="BHH516" s="63" t="s">
        <v>842</v>
      </c>
      <c r="BHI516" s="115">
        <v>46049</v>
      </c>
      <c r="BHJ516" s="150" t="s">
        <v>1381</v>
      </c>
      <c r="BHK516" s="63" t="s">
        <v>363</v>
      </c>
      <c r="BHL516" s="63">
        <v>338</v>
      </c>
      <c r="BHM516" s="63" t="s">
        <v>1403</v>
      </c>
      <c r="BHN516" s="63" t="str">
        <f>_xlfn.IFNA(VLOOKUP(BHL516,[1]MH!BHI$2:BHT$538,7,FALSE), "")</f>
        <v/>
      </c>
      <c r="BHO516" s="63" t="s">
        <v>23</v>
      </c>
      <c r="BHP516" s="63" t="s">
        <v>842</v>
      </c>
      <c r="BHQ516" s="115">
        <v>46049</v>
      </c>
      <c r="BHR516" s="150" t="s">
        <v>1381</v>
      </c>
      <c r="BHS516" s="63" t="s">
        <v>363</v>
      </c>
      <c r="BHT516" s="63">
        <v>338</v>
      </c>
      <c r="BHU516" s="63" t="s">
        <v>1403</v>
      </c>
      <c r="BHV516" s="63" t="str">
        <f>_xlfn.IFNA(VLOOKUP(BHT516,[1]MH!BHQ$2:BIB$538,7,FALSE), "")</f>
        <v/>
      </c>
      <c r="BHW516" s="63" t="s">
        <v>23</v>
      </c>
      <c r="BHX516" s="63" t="s">
        <v>842</v>
      </c>
      <c r="BHY516" s="115">
        <v>46049</v>
      </c>
      <c r="BHZ516" s="150" t="s">
        <v>1381</v>
      </c>
      <c r="BIA516" s="63" t="s">
        <v>363</v>
      </c>
      <c r="BIB516" s="63">
        <v>338</v>
      </c>
      <c r="BIC516" s="63" t="s">
        <v>1403</v>
      </c>
      <c r="BID516" s="63" t="str">
        <f>_xlfn.IFNA(VLOOKUP(BIB516,[1]MH!BHY$2:BIJ$538,7,FALSE), "")</f>
        <v/>
      </c>
      <c r="BIE516" s="63" t="s">
        <v>23</v>
      </c>
      <c r="BIF516" s="63" t="s">
        <v>842</v>
      </c>
      <c r="BIG516" s="115">
        <v>46049</v>
      </c>
      <c r="BIH516" s="150" t="s">
        <v>1381</v>
      </c>
      <c r="BII516" s="63" t="s">
        <v>363</v>
      </c>
      <c r="BIJ516" s="63">
        <v>338</v>
      </c>
      <c r="BIK516" s="63" t="s">
        <v>1403</v>
      </c>
      <c r="BIL516" s="63" t="str">
        <f>_xlfn.IFNA(VLOOKUP(BIJ516,[1]MH!BIG$2:BIR$538,7,FALSE), "")</f>
        <v/>
      </c>
      <c r="BIM516" s="63" t="s">
        <v>23</v>
      </c>
      <c r="BIN516" s="63" t="s">
        <v>842</v>
      </c>
      <c r="BIO516" s="115">
        <v>46049</v>
      </c>
      <c r="BIP516" s="150" t="s">
        <v>1381</v>
      </c>
      <c r="BIQ516" s="63" t="s">
        <v>363</v>
      </c>
      <c r="BIR516" s="63">
        <v>338</v>
      </c>
      <c r="BIS516" s="63" t="s">
        <v>1403</v>
      </c>
      <c r="BIT516" s="63" t="str">
        <f>_xlfn.IFNA(VLOOKUP(BIR516,[1]MH!BIO$2:BIZ$538,7,FALSE), "")</f>
        <v/>
      </c>
      <c r="BIU516" s="63" t="s">
        <v>23</v>
      </c>
      <c r="BIV516" s="63" t="s">
        <v>842</v>
      </c>
      <c r="BIW516" s="115">
        <v>46049</v>
      </c>
      <c r="BIX516" s="150" t="s">
        <v>1381</v>
      </c>
      <c r="BIY516" s="63" t="s">
        <v>363</v>
      </c>
      <c r="BIZ516" s="63">
        <v>338</v>
      </c>
      <c r="BJA516" s="63" t="s">
        <v>1403</v>
      </c>
      <c r="BJB516" s="63" t="str">
        <f>_xlfn.IFNA(VLOOKUP(BIZ516,[1]MH!BIW$2:BJH$538,7,FALSE), "")</f>
        <v/>
      </c>
      <c r="BJC516" s="63" t="s">
        <v>23</v>
      </c>
      <c r="BJD516" s="63" t="s">
        <v>842</v>
      </c>
      <c r="BJE516" s="115">
        <v>46049</v>
      </c>
      <c r="BJF516" s="150" t="s">
        <v>1381</v>
      </c>
      <c r="BJG516" s="63" t="s">
        <v>363</v>
      </c>
      <c r="BJH516" s="63">
        <v>338</v>
      </c>
      <c r="BJI516" s="63" t="s">
        <v>1403</v>
      </c>
      <c r="BJJ516" s="63" t="str">
        <f>_xlfn.IFNA(VLOOKUP(BJH516,[1]MH!BJE$2:BJP$538,7,FALSE), "")</f>
        <v/>
      </c>
      <c r="BJK516" s="63" t="s">
        <v>23</v>
      </c>
      <c r="BJL516" s="63" t="s">
        <v>842</v>
      </c>
      <c r="BJM516" s="115">
        <v>46049</v>
      </c>
      <c r="BJN516" s="150" t="s">
        <v>1381</v>
      </c>
      <c r="BJO516" s="63" t="s">
        <v>363</v>
      </c>
      <c r="BJP516" s="63">
        <v>338</v>
      </c>
      <c r="BJQ516" s="63" t="s">
        <v>1403</v>
      </c>
      <c r="BJR516" s="63" t="str">
        <f>_xlfn.IFNA(VLOOKUP(BJP516,[1]MH!BJM$2:BJX$538,7,FALSE), "")</f>
        <v/>
      </c>
      <c r="BJS516" s="63" t="s">
        <v>23</v>
      </c>
      <c r="BJT516" s="63" t="s">
        <v>842</v>
      </c>
      <c r="BJU516" s="115">
        <v>46049</v>
      </c>
      <c r="BJV516" s="150" t="s">
        <v>1381</v>
      </c>
      <c r="BJW516" s="63" t="s">
        <v>363</v>
      </c>
      <c r="BJX516" s="63">
        <v>338</v>
      </c>
      <c r="BJY516" s="63" t="s">
        <v>1403</v>
      </c>
      <c r="BJZ516" s="63" t="str">
        <f>_xlfn.IFNA(VLOOKUP(BJX516,[1]MH!BJU$2:BKF$538,7,FALSE), "")</f>
        <v/>
      </c>
      <c r="BKA516" s="63" t="s">
        <v>23</v>
      </c>
      <c r="BKB516" s="63" t="s">
        <v>842</v>
      </c>
      <c r="BKC516" s="115">
        <v>46049</v>
      </c>
      <c r="BKD516" s="150" t="s">
        <v>1381</v>
      </c>
      <c r="BKE516" s="63" t="s">
        <v>363</v>
      </c>
      <c r="BKF516" s="63">
        <v>338</v>
      </c>
      <c r="BKG516" s="63" t="s">
        <v>1403</v>
      </c>
      <c r="BKH516" s="63" t="str">
        <f>_xlfn.IFNA(VLOOKUP(BKF516,[1]MH!BKC$2:BKN$538,7,FALSE), "")</f>
        <v/>
      </c>
      <c r="BKI516" s="63" t="s">
        <v>23</v>
      </c>
      <c r="BKJ516" s="63" t="s">
        <v>842</v>
      </c>
      <c r="BKK516" s="115">
        <v>46049</v>
      </c>
      <c r="BKL516" s="150" t="s">
        <v>1381</v>
      </c>
      <c r="BKM516" s="63" t="s">
        <v>363</v>
      </c>
      <c r="BKN516" s="63">
        <v>338</v>
      </c>
      <c r="BKO516" s="63" t="s">
        <v>1403</v>
      </c>
      <c r="BKP516" s="63" t="str">
        <f>_xlfn.IFNA(VLOOKUP(BKN516,[1]MH!BKK$2:BKV$538,7,FALSE), "")</f>
        <v/>
      </c>
      <c r="BKQ516" s="63" t="s">
        <v>23</v>
      </c>
      <c r="BKR516" s="63" t="s">
        <v>842</v>
      </c>
      <c r="BKS516" s="115">
        <v>46049</v>
      </c>
      <c r="BKT516" s="150" t="s">
        <v>1381</v>
      </c>
      <c r="BKU516" s="63" t="s">
        <v>363</v>
      </c>
      <c r="BKV516" s="63">
        <v>338</v>
      </c>
      <c r="BKW516" s="63" t="s">
        <v>1403</v>
      </c>
      <c r="BKX516" s="63" t="str">
        <f>_xlfn.IFNA(VLOOKUP(BKV516,[1]MH!BKS$2:BLD$538,7,FALSE), "")</f>
        <v/>
      </c>
      <c r="BKY516" s="63" t="s">
        <v>23</v>
      </c>
      <c r="BKZ516" s="63" t="s">
        <v>842</v>
      </c>
      <c r="BLA516" s="115">
        <v>46049</v>
      </c>
      <c r="BLB516" s="150" t="s">
        <v>1381</v>
      </c>
      <c r="BLC516" s="63" t="s">
        <v>363</v>
      </c>
      <c r="BLD516" s="63">
        <v>338</v>
      </c>
      <c r="BLE516" s="63" t="s">
        <v>1403</v>
      </c>
      <c r="BLF516" s="63" t="str">
        <f>_xlfn.IFNA(VLOOKUP(BLD516,[1]MH!BLA$2:BLL$538,7,FALSE), "")</f>
        <v/>
      </c>
      <c r="BLG516" s="63" t="s">
        <v>23</v>
      </c>
      <c r="BLH516" s="63" t="s">
        <v>842</v>
      </c>
      <c r="BLI516" s="115">
        <v>46049</v>
      </c>
      <c r="BLJ516" s="150" t="s">
        <v>1381</v>
      </c>
      <c r="BLK516" s="63" t="s">
        <v>363</v>
      </c>
      <c r="BLL516" s="63">
        <v>338</v>
      </c>
      <c r="BLM516" s="63" t="s">
        <v>1403</v>
      </c>
      <c r="BLN516" s="63" t="str">
        <f>_xlfn.IFNA(VLOOKUP(BLL516,[1]MH!BLI$2:BLT$538,7,FALSE), "")</f>
        <v/>
      </c>
      <c r="BLO516" s="63" t="s">
        <v>23</v>
      </c>
      <c r="BLP516" s="63" t="s">
        <v>842</v>
      </c>
      <c r="BLQ516" s="115">
        <v>46049</v>
      </c>
      <c r="BLR516" s="150" t="s">
        <v>1381</v>
      </c>
      <c r="BLS516" s="63" t="s">
        <v>363</v>
      </c>
      <c r="BLT516" s="63">
        <v>338</v>
      </c>
      <c r="BLU516" s="63" t="s">
        <v>1403</v>
      </c>
      <c r="BLV516" s="63" t="str">
        <f>_xlfn.IFNA(VLOOKUP(BLT516,[1]MH!BLQ$2:BMB$538,7,FALSE), "")</f>
        <v/>
      </c>
      <c r="BLW516" s="63" t="s">
        <v>23</v>
      </c>
      <c r="BLX516" s="63" t="s">
        <v>842</v>
      </c>
      <c r="BLY516" s="115">
        <v>46049</v>
      </c>
      <c r="BLZ516" s="150" t="s">
        <v>1381</v>
      </c>
      <c r="BMA516" s="63" t="s">
        <v>363</v>
      </c>
      <c r="BMB516" s="63">
        <v>338</v>
      </c>
      <c r="BMC516" s="63" t="s">
        <v>1403</v>
      </c>
      <c r="BMD516" s="63" t="str">
        <f>_xlfn.IFNA(VLOOKUP(BMB516,[1]MH!BLY$2:BMJ$538,7,FALSE), "")</f>
        <v/>
      </c>
      <c r="BME516" s="63" t="s">
        <v>23</v>
      </c>
      <c r="BMF516" s="63" t="s">
        <v>842</v>
      </c>
      <c r="BMG516" s="115">
        <v>46049</v>
      </c>
      <c r="BMH516" s="150" t="s">
        <v>1381</v>
      </c>
      <c r="BMI516" s="63" t="s">
        <v>363</v>
      </c>
      <c r="BMJ516" s="63">
        <v>338</v>
      </c>
      <c r="BMK516" s="63" t="s">
        <v>1403</v>
      </c>
      <c r="BML516" s="63" t="str">
        <f>_xlfn.IFNA(VLOOKUP(BMJ516,[1]MH!BMG$2:BMR$538,7,FALSE), "")</f>
        <v/>
      </c>
      <c r="BMM516" s="63" t="s">
        <v>23</v>
      </c>
      <c r="BMN516" s="63" t="s">
        <v>842</v>
      </c>
      <c r="BMO516" s="115">
        <v>46049</v>
      </c>
      <c r="BMP516" s="150" t="s">
        <v>1381</v>
      </c>
      <c r="BMQ516" s="63" t="s">
        <v>363</v>
      </c>
      <c r="BMR516" s="63">
        <v>338</v>
      </c>
      <c r="BMS516" s="63" t="s">
        <v>1403</v>
      </c>
      <c r="BMT516" s="63" t="str">
        <f>_xlfn.IFNA(VLOOKUP(BMR516,[1]MH!BMO$2:BMZ$538,7,FALSE), "")</f>
        <v/>
      </c>
      <c r="BMU516" s="63" t="s">
        <v>23</v>
      </c>
      <c r="BMV516" s="63" t="s">
        <v>842</v>
      </c>
      <c r="BMW516" s="115">
        <v>46049</v>
      </c>
      <c r="BMX516" s="150" t="s">
        <v>1381</v>
      </c>
      <c r="BMY516" s="63" t="s">
        <v>363</v>
      </c>
      <c r="BMZ516" s="63">
        <v>338</v>
      </c>
      <c r="BNA516" s="63" t="s">
        <v>1403</v>
      </c>
      <c r="BNB516" s="63" t="str">
        <f>_xlfn.IFNA(VLOOKUP(BMZ516,[1]MH!BMW$2:BNH$538,7,FALSE), "")</f>
        <v/>
      </c>
      <c r="BNC516" s="63" t="s">
        <v>23</v>
      </c>
      <c r="BND516" s="63" t="s">
        <v>842</v>
      </c>
      <c r="BNE516" s="115">
        <v>46049</v>
      </c>
      <c r="BNF516" s="150" t="s">
        <v>1381</v>
      </c>
      <c r="BNG516" s="63" t="s">
        <v>363</v>
      </c>
      <c r="BNH516" s="63">
        <v>338</v>
      </c>
      <c r="BNI516" s="63" t="s">
        <v>1403</v>
      </c>
      <c r="BNJ516" s="63" t="str">
        <f>_xlfn.IFNA(VLOOKUP(BNH516,[1]MH!BNE$2:BNP$538,7,FALSE), "")</f>
        <v/>
      </c>
      <c r="BNK516" s="63" t="s">
        <v>23</v>
      </c>
      <c r="BNL516" s="63" t="s">
        <v>842</v>
      </c>
      <c r="BNM516" s="115">
        <v>46049</v>
      </c>
      <c r="BNN516" s="150" t="s">
        <v>1381</v>
      </c>
      <c r="BNO516" s="63" t="s">
        <v>363</v>
      </c>
      <c r="BNP516" s="63">
        <v>338</v>
      </c>
      <c r="BNQ516" s="63" t="s">
        <v>1403</v>
      </c>
      <c r="BNR516" s="63" t="str">
        <f>_xlfn.IFNA(VLOOKUP(BNP516,[1]MH!BNM$2:BNX$538,7,FALSE), "")</f>
        <v/>
      </c>
      <c r="BNS516" s="63" t="s">
        <v>23</v>
      </c>
      <c r="BNT516" s="63" t="s">
        <v>842</v>
      </c>
      <c r="BNU516" s="115">
        <v>46049</v>
      </c>
      <c r="BNV516" s="150" t="s">
        <v>1381</v>
      </c>
      <c r="BNW516" s="63" t="s">
        <v>363</v>
      </c>
      <c r="BNX516" s="63">
        <v>338</v>
      </c>
      <c r="BNY516" s="63" t="s">
        <v>1403</v>
      </c>
      <c r="BNZ516" s="63" t="str">
        <f>_xlfn.IFNA(VLOOKUP(BNX516,[1]MH!BNU$2:BOF$538,7,FALSE), "")</f>
        <v/>
      </c>
      <c r="BOA516" s="63" t="s">
        <v>23</v>
      </c>
      <c r="BOB516" s="63" t="s">
        <v>842</v>
      </c>
      <c r="BOC516" s="115">
        <v>46049</v>
      </c>
      <c r="BOD516" s="150" t="s">
        <v>1381</v>
      </c>
      <c r="BOE516" s="63" t="s">
        <v>363</v>
      </c>
      <c r="BOF516" s="63">
        <v>338</v>
      </c>
      <c r="BOG516" s="63" t="s">
        <v>1403</v>
      </c>
      <c r="BOH516" s="63" t="str">
        <f>_xlfn.IFNA(VLOOKUP(BOF516,[1]MH!BOC$2:BON$538,7,FALSE), "")</f>
        <v/>
      </c>
      <c r="BOI516" s="63" t="s">
        <v>23</v>
      </c>
      <c r="BOJ516" s="63" t="s">
        <v>842</v>
      </c>
      <c r="BOK516" s="115">
        <v>46049</v>
      </c>
      <c r="BOL516" s="150" t="s">
        <v>1381</v>
      </c>
      <c r="BOM516" s="63" t="s">
        <v>363</v>
      </c>
      <c r="BON516" s="63">
        <v>338</v>
      </c>
      <c r="BOO516" s="63" t="s">
        <v>1403</v>
      </c>
      <c r="BOP516" s="63" t="str">
        <f>_xlfn.IFNA(VLOOKUP(BON516,[1]MH!BOK$2:BOV$538,7,FALSE), "")</f>
        <v/>
      </c>
      <c r="BOQ516" s="63" t="s">
        <v>23</v>
      </c>
      <c r="BOR516" s="63" t="s">
        <v>842</v>
      </c>
      <c r="BOS516" s="115">
        <v>46049</v>
      </c>
      <c r="BOT516" s="150" t="s">
        <v>1381</v>
      </c>
      <c r="BOU516" s="63" t="s">
        <v>363</v>
      </c>
      <c r="BOV516" s="63">
        <v>338</v>
      </c>
      <c r="BOW516" s="63" t="s">
        <v>1403</v>
      </c>
      <c r="BOX516" s="63" t="str">
        <f>_xlfn.IFNA(VLOOKUP(BOV516,[1]MH!BOS$2:BPD$538,7,FALSE), "")</f>
        <v/>
      </c>
      <c r="BOY516" s="63" t="s">
        <v>23</v>
      </c>
      <c r="BOZ516" s="63" t="s">
        <v>842</v>
      </c>
      <c r="BPA516" s="115">
        <v>46049</v>
      </c>
      <c r="BPB516" s="150" t="s">
        <v>1381</v>
      </c>
      <c r="BPC516" s="63" t="s">
        <v>363</v>
      </c>
      <c r="BPD516" s="63">
        <v>338</v>
      </c>
      <c r="BPE516" s="63" t="s">
        <v>1403</v>
      </c>
      <c r="BPF516" s="63" t="str">
        <f>_xlfn.IFNA(VLOOKUP(BPD516,[1]MH!BPA$2:BPL$538,7,FALSE), "")</f>
        <v/>
      </c>
      <c r="BPG516" s="63" t="s">
        <v>23</v>
      </c>
      <c r="BPH516" s="63" t="s">
        <v>842</v>
      </c>
      <c r="BPI516" s="115">
        <v>46049</v>
      </c>
      <c r="BPJ516" s="150" t="s">
        <v>1381</v>
      </c>
      <c r="BPK516" s="63" t="s">
        <v>363</v>
      </c>
      <c r="BPL516" s="63">
        <v>338</v>
      </c>
      <c r="BPM516" s="63" t="s">
        <v>1403</v>
      </c>
      <c r="BPN516" s="63" t="str">
        <f>_xlfn.IFNA(VLOOKUP(BPL516,[1]MH!BPI$2:BPT$538,7,FALSE), "")</f>
        <v/>
      </c>
      <c r="BPO516" s="63" t="s">
        <v>23</v>
      </c>
      <c r="BPP516" s="63" t="s">
        <v>842</v>
      </c>
      <c r="BPQ516" s="115">
        <v>46049</v>
      </c>
      <c r="BPR516" s="150" t="s">
        <v>1381</v>
      </c>
      <c r="BPS516" s="63" t="s">
        <v>363</v>
      </c>
      <c r="BPT516" s="63">
        <v>338</v>
      </c>
      <c r="BPU516" s="63" t="s">
        <v>1403</v>
      </c>
      <c r="BPV516" s="63" t="str">
        <f>_xlfn.IFNA(VLOOKUP(BPT516,[1]MH!BPQ$2:BQB$538,7,FALSE), "")</f>
        <v/>
      </c>
      <c r="BPW516" s="63" t="s">
        <v>23</v>
      </c>
      <c r="BPX516" s="63" t="s">
        <v>842</v>
      </c>
      <c r="BPY516" s="115">
        <v>46049</v>
      </c>
      <c r="BPZ516" s="150" t="s">
        <v>1381</v>
      </c>
      <c r="BQA516" s="63" t="s">
        <v>363</v>
      </c>
      <c r="BQB516" s="63">
        <v>338</v>
      </c>
      <c r="BQC516" s="63" t="s">
        <v>1403</v>
      </c>
      <c r="BQD516" s="63" t="str">
        <f>_xlfn.IFNA(VLOOKUP(BQB516,[1]MH!BPY$2:BQJ$538,7,FALSE), "")</f>
        <v/>
      </c>
      <c r="BQE516" s="63" t="s">
        <v>23</v>
      </c>
      <c r="BQF516" s="63" t="s">
        <v>842</v>
      </c>
      <c r="BQG516" s="115">
        <v>46049</v>
      </c>
      <c r="BQH516" s="150" t="s">
        <v>1381</v>
      </c>
      <c r="BQI516" s="63" t="s">
        <v>363</v>
      </c>
      <c r="BQJ516" s="63">
        <v>338</v>
      </c>
      <c r="BQK516" s="63" t="s">
        <v>1403</v>
      </c>
      <c r="BQL516" s="63" t="str">
        <f>_xlfn.IFNA(VLOOKUP(BQJ516,[1]MH!BQG$2:BQR$538,7,FALSE), "")</f>
        <v/>
      </c>
      <c r="BQM516" s="63" t="s">
        <v>23</v>
      </c>
      <c r="BQN516" s="63" t="s">
        <v>842</v>
      </c>
      <c r="BQO516" s="115">
        <v>46049</v>
      </c>
      <c r="BQP516" s="150" t="s">
        <v>1381</v>
      </c>
      <c r="BQQ516" s="63" t="s">
        <v>363</v>
      </c>
      <c r="BQR516" s="63">
        <v>338</v>
      </c>
      <c r="BQS516" s="63" t="s">
        <v>1403</v>
      </c>
      <c r="BQT516" s="63" t="str">
        <f>_xlfn.IFNA(VLOOKUP(BQR516,[1]MH!BQO$2:BQZ$538,7,FALSE), "")</f>
        <v/>
      </c>
      <c r="BQU516" s="63" t="s">
        <v>23</v>
      </c>
      <c r="BQV516" s="63" t="s">
        <v>842</v>
      </c>
      <c r="BQW516" s="115">
        <v>46049</v>
      </c>
      <c r="BQX516" s="150" t="s">
        <v>1381</v>
      </c>
      <c r="BQY516" s="63" t="s">
        <v>363</v>
      </c>
      <c r="BQZ516" s="63">
        <v>338</v>
      </c>
      <c r="BRA516" s="63" t="s">
        <v>1403</v>
      </c>
      <c r="BRB516" s="63" t="str">
        <f>_xlfn.IFNA(VLOOKUP(BQZ516,[1]MH!BQW$2:BRH$538,7,FALSE), "")</f>
        <v/>
      </c>
      <c r="BRC516" s="63" t="s">
        <v>23</v>
      </c>
      <c r="BRD516" s="63" t="s">
        <v>842</v>
      </c>
      <c r="BRE516" s="115">
        <v>46049</v>
      </c>
      <c r="BRF516" s="150" t="s">
        <v>1381</v>
      </c>
      <c r="BRG516" s="63" t="s">
        <v>363</v>
      </c>
      <c r="BRH516" s="63">
        <v>338</v>
      </c>
      <c r="BRI516" s="63" t="s">
        <v>1403</v>
      </c>
      <c r="BRJ516" s="63" t="str">
        <f>_xlfn.IFNA(VLOOKUP(BRH516,[1]MH!BRE$2:BRP$538,7,FALSE), "")</f>
        <v/>
      </c>
      <c r="BRK516" s="63" t="s">
        <v>23</v>
      </c>
      <c r="BRL516" s="63" t="s">
        <v>842</v>
      </c>
      <c r="BRM516" s="115">
        <v>46049</v>
      </c>
      <c r="BRN516" s="150" t="s">
        <v>1381</v>
      </c>
      <c r="BRO516" s="63" t="s">
        <v>363</v>
      </c>
      <c r="BRP516" s="63">
        <v>338</v>
      </c>
      <c r="BRQ516" s="63" t="s">
        <v>1403</v>
      </c>
      <c r="BRR516" s="63" t="str">
        <f>_xlfn.IFNA(VLOOKUP(BRP516,[1]MH!BRM$2:BRX$538,7,FALSE), "")</f>
        <v/>
      </c>
      <c r="BRS516" s="63" t="s">
        <v>23</v>
      </c>
      <c r="BRT516" s="63" t="s">
        <v>842</v>
      </c>
      <c r="BRU516" s="115">
        <v>46049</v>
      </c>
      <c r="BRV516" s="150" t="s">
        <v>1381</v>
      </c>
      <c r="BRW516" s="63" t="s">
        <v>363</v>
      </c>
      <c r="BRX516" s="63">
        <v>338</v>
      </c>
      <c r="BRY516" s="63" t="s">
        <v>1403</v>
      </c>
      <c r="BRZ516" s="63" t="str">
        <f>_xlfn.IFNA(VLOOKUP(BRX516,[1]MH!BRU$2:BSF$538,7,FALSE), "")</f>
        <v/>
      </c>
      <c r="BSA516" s="63" t="s">
        <v>23</v>
      </c>
      <c r="BSB516" s="63" t="s">
        <v>842</v>
      </c>
      <c r="BSC516" s="115">
        <v>46049</v>
      </c>
      <c r="BSD516" s="150" t="s">
        <v>1381</v>
      </c>
      <c r="BSE516" s="63" t="s">
        <v>363</v>
      </c>
      <c r="BSF516" s="63">
        <v>338</v>
      </c>
      <c r="BSG516" s="63" t="s">
        <v>1403</v>
      </c>
      <c r="BSH516" s="63" t="str">
        <f>_xlfn.IFNA(VLOOKUP(BSF516,[1]MH!BSC$2:BSN$538,7,FALSE), "")</f>
        <v/>
      </c>
      <c r="BSI516" s="63" t="s">
        <v>23</v>
      </c>
      <c r="BSJ516" s="63" t="s">
        <v>842</v>
      </c>
      <c r="BSK516" s="115">
        <v>46049</v>
      </c>
      <c r="BSL516" s="150" t="s">
        <v>1381</v>
      </c>
      <c r="BSM516" s="63" t="s">
        <v>363</v>
      </c>
      <c r="BSN516" s="63">
        <v>338</v>
      </c>
      <c r="BSO516" s="63" t="s">
        <v>1403</v>
      </c>
      <c r="BSP516" s="63" t="str">
        <f>_xlfn.IFNA(VLOOKUP(BSN516,[1]MH!BSK$2:BSV$538,7,FALSE), "")</f>
        <v/>
      </c>
      <c r="BSQ516" s="63" t="s">
        <v>23</v>
      </c>
      <c r="BSR516" s="63" t="s">
        <v>842</v>
      </c>
      <c r="BSS516" s="115">
        <v>46049</v>
      </c>
      <c r="BST516" s="150" t="s">
        <v>1381</v>
      </c>
      <c r="BSU516" s="63" t="s">
        <v>363</v>
      </c>
      <c r="BSV516" s="63">
        <v>338</v>
      </c>
      <c r="BSW516" s="63" t="s">
        <v>1403</v>
      </c>
      <c r="BSX516" s="63" t="str">
        <f>_xlfn.IFNA(VLOOKUP(BSV516,[1]MH!BSS$2:BTD$538,7,FALSE), "")</f>
        <v/>
      </c>
      <c r="BSY516" s="63" t="s">
        <v>23</v>
      </c>
      <c r="BSZ516" s="63" t="s">
        <v>842</v>
      </c>
      <c r="BTA516" s="115">
        <v>46049</v>
      </c>
      <c r="BTB516" s="150" t="s">
        <v>1381</v>
      </c>
      <c r="BTC516" s="63" t="s">
        <v>363</v>
      </c>
      <c r="BTD516" s="63">
        <v>338</v>
      </c>
      <c r="BTE516" s="63" t="s">
        <v>1403</v>
      </c>
      <c r="BTF516" s="63" t="str">
        <f>_xlfn.IFNA(VLOOKUP(BTD516,[1]MH!BTA$2:BTL$538,7,FALSE), "")</f>
        <v/>
      </c>
      <c r="BTG516" s="63" t="s">
        <v>23</v>
      </c>
      <c r="BTH516" s="63" t="s">
        <v>842</v>
      </c>
      <c r="BTI516" s="115">
        <v>46049</v>
      </c>
      <c r="BTJ516" s="150" t="s">
        <v>1381</v>
      </c>
      <c r="BTK516" s="63" t="s">
        <v>363</v>
      </c>
      <c r="BTL516" s="63">
        <v>338</v>
      </c>
      <c r="BTM516" s="63" t="s">
        <v>1403</v>
      </c>
      <c r="BTN516" s="63" t="str">
        <f>_xlfn.IFNA(VLOOKUP(BTL516,[1]MH!BTI$2:BTT$538,7,FALSE), "")</f>
        <v/>
      </c>
      <c r="BTO516" s="63" t="s">
        <v>23</v>
      </c>
      <c r="BTP516" s="63" t="s">
        <v>842</v>
      </c>
      <c r="BTQ516" s="115">
        <v>46049</v>
      </c>
      <c r="BTR516" s="150" t="s">
        <v>1381</v>
      </c>
      <c r="BTS516" s="63" t="s">
        <v>363</v>
      </c>
      <c r="BTT516" s="63">
        <v>338</v>
      </c>
      <c r="BTU516" s="63" t="s">
        <v>1403</v>
      </c>
      <c r="BTV516" s="63" t="str">
        <f>_xlfn.IFNA(VLOOKUP(BTT516,[1]MH!BTQ$2:BUB$538,7,FALSE), "")</f>
        <v/>
      </c>
      <c r="BTW516" s="63" t="s">
        <v>23</v>
      </c>
      <c r="BTX516" s="63" t="s">
        <v>842</v>
      </c>
      <c r="BTY516" s="115">
        <v>46049</v>
      </c>
      <c r="BTZ516" s="150" t="s">
        <v>1381</v>
      </c>
      <c r="BUA516" s="63" t="s">
        <v>363</v>
      </c>
      <c r="BUB516" s="63">
        <v>338</v>
      </c>
      <c r="BUC516" s="63" t="s">
        <v>1403</v>
      </c>
      <c r="BUD516" s="63" t="str">
        <f>_xlfn.IFNA(VLOOKUP(BUB516,[1]MH!BTY$2:BUJ$538,7,FALSE), "")</f>
        <v/>
      </c>
      <c r="BUE516" s="63" t="s">
        <v>23</v>
      </c>
      <c r="BUF516" s="63" t="s">
        <v>842</v>
      </c>
      <c r="BUG516" s="115">
        <v>46049</v>
      </c>
      <c r="BUH516" s="150" t="s">
        <v>1381</v>
      </c>
      <c r="BUI516" s="63" t="s">
        <v>363</v>
      </c>
      <c r="BUJ516" s="63">
        <v>338</v>
      </c>
      <c r="BUK516" s="63" t="s">
        <v>1403</v>
      </c>
      <c r="BUL516" s="63" t="str">
        <f>_xlfn.IFNA(VLOOKUP(BUJ516,[1]MH!BUG$2:BUR$538,7,FALSE), "")</f>
        <v/>
      </c>
      <c r="BUM516" s="63" t="s">
        <v>23</v>
      </c>
      <c r="BUN516" s="63" t="s">
        <v>842</v>
      </c>
      <c r="BUO516" s="115">
        <v>46049</v>
      </c>
      <c r="BUP516" s="150" t="s">
        <v>1381</v>
      </c>
      <c r="BUQ516" s="63" t="s">
        <v>363</v>
      </c>
      <c r="BUR516" s="63">
        <v>338</v>
      </c>
      <c r="BUS516" s="63" t="s">
        <v>1403</v>
      </c>
      <c r="BUT516" s="63" t="str">
        <f>_xlfn.IFNA(VLOOKUP(BUR516,[1]MH!BUO$2:BUZ$538,7,FALSE), "")</f>
        <v/>
      </c>
      <c r="BUU516" s="63" t="s">
        <v>23</v>
      </c>
      <c r="BUV516" s="63" t="s">
        <v>842</v>
      </c>
      <c r="BUW516" s="115">
        <v>46049</v>
      </c>
      <c r="BUX516" s="150" t="s">
        <v>1381</v>
      </c>
      <c r="BUY516" s="63" t="s">
        <v>363</v>
      </c>
      <c r="BUZ516" s="63">
        <v>338</v>
      </c>
      <c r="BVA516" s="63" t="s">
        <v>1403</v>
      </c>
      <c r="BVB516" s="63" t="str">
        <f>_xlfn.IFNA(VLOOKUP(BUZ516,[1]MH!BUW$2:BVH$538,7,FALSE), "")</f>
        <v/>
      </c>
      <c r="BVC516" s="63" t="s">
        <v>23</v>
      </c>
      <c r="BVD516" s="63" t="s">
        <v>842</v>
      </c>
      <c r="BVE516" s="115">
        <v>46049</v>
      </c>
      <c r="BVF516" s="150" t="s">
        <v>1381</v>
      </c>
      <c r="BVG516" s="63" t="s">
        <v>363</v>
      </c>
      <c r="BVH516" s="63">
        <v>338</v>
      </c>
      <c r="BVI516" s="63" t="s">
        <v>1403</v>
      </c>
      <c r="BVJ516" s="63" t="str">
        <f>_xlfn.IFNA(VLOOKUP(BVH516,[1]MH!BVE$2:BVP$538,7,FALSE), "")</f>
        <v/>
      </c>
      <c r="BVK516" s="63" t="s">
        <v>23</v>
      </c>
      <c r="BVL516" s="63" t="s">
        <v>842</v>
      </c>
      <c r="BVM516" s="115">
        <v>46049</v>
      </c>
      <c r="BVN516" s="150" t="s">
        <v>1381</v>
      </c>
      <c r="BVO516" s="63" t="s">
        <v>363</v>
      </c>
      <c r="BVP516" s="63">
        <v>338</v>
      </c>
      <c r="BVQ516" s="63" t="s">
        <v>1403</v>
      </c>
      <c r="BVR516" s="63" t="str">
        <f>_xlfn.IFNA(VLOOKUP(BVP516,[1]MH!BVM$2:BVX$538,7,FALSE), "")</f>
        <v/>
      </c>
      <c r="BVS516" s="63" t="s">
        <v>23</v>
      </c>
      <c r="BVT516" s="63" t="s">
        <v>842</v>
      </c>
      <c r="BVU516" s="115">
        <v>46049</v>
      </c>
      <c r="BVV516" s="150" t="s">
        <v>1381</v>
      </c>
      <c r="BVW516" s="63" t="s">
        <v>363</v>
      </c>
      <c r="BVX516" s="63">
        <v>338</v>
      </c>
      <c r="BVY516" s="63" t="s">
        <v>1403</v>
      </c>
      <c r="BVZ516" s="63" t="str">
        <f>_xlfn.IFNA(VLOOKUP(BVX516,[1]MH!BVU$2:BWF$538,7,FALSE), "")</f>
        <v/>
      </c>
      <c r="BWA516" s="63" t="s">
        <v>23</v>
      </c>
      <c r="BWB516" s="63" t="s">
        <v>842</v>
      </c>
      <c r="BWC516" s="115">
        <v>46049</v>
      </c>
      <c r="BWD516" s="150" t="s">
        <v>1381</v>
      </c>
      <c r="BWE516" s="63" t="s">
        <v>363</v>
      </c>
      <c r="BWF516" s="63">
        <v>338</v>
      </c>
      <c r="BWG516" s="63" t="s">
        <v>1403</v>
      </c>
      <c r="BWH516" s="63" t="str">
        <f>_xlfn.IFNA(VLOOKUP(BWF516,[1]MH!BWC$2:BWN$538,7,FALSE), "")</f>
        <v/>
      </c>
      <c r="BWI516" s="63" t="s">
        <v>23</v>
      </c>
      <c r="BWJ516" s="63" t="s">
        <v>842</v>
      </c>
      <c r="BWK516" s="115">
        <v>46049</v>
      </c>
      <c r="BWL516" s="150" t="s">
        <v>1381</v>
      </c>
      <c r="BWM516" s="63" t="s">
        <v>363</v>
      </c>
      <c r="BWN516" s="63">
        <v>338</v>
      </c>
      <c r="BWO516" s="63" t="s">
        <v>1403</v>
      </c>
      <c r="BWP516" s="63" t="str">
        <f>_xlfn.IFNA(VLOOKUP(BWN516,[1]MH!BWK$2:BWV$538,7,FALSE), "")</f>
        <v/>
      </c>
      <c r="BWQ516" s="63" t="s">
        <v>23</v>
      </c>
      <c r="BWR516" s="63" t="s">
        <v>842</v>
      </c>
      <c r="BWS516" s="115">
        <v>46049</v>
      </c>
      <c r="BWT516" s="150" t="s">
        <v>1381</v>
      </c>
      <c r="BWU516" s="63" t="s">
        <v>363</v>
      </c>
      <c r="BWV516" s="63">
        <v>338</v>
      </c>
      <c r="BWW516" s="63" t="s">
        <v>1403</v>
      </c>
      <c r="BWX516" s="63" t="str">
        <f>_xlfn.IFNA(VLOOKUP(BWV516,[1]MH!BWS$2:BXD$538,7,FALSE), "")</f>
        <v/>
      </c>
      <c r="BWY516" s="63" t="s">
        <v>23</v>
      </c>
      <c r="BWZ516" s="63" t="s">
        <v>842</v>
      </c>
      <c r="BXA516" s="115">
        <v>46049</v>
      </c>
      <c r="BXB516" s="150" t="s">
        <v>1381</v>
      </c>
      <c r="BXC516" s="63" t="s">
        <v>363</v>
      </c>
      <c r="BXD516" s="63">
        <v>338</v>
      </c>
      <c r="BXE516" s="63" t="s">
        <v>1403</v>
      </c>
      <c r="BXF516" s="63" t="str">
        <f>_xlfn.IFNA(VLOOKUP(BXD516,[1]MH!BXA$2:BXL$538,7,FALSE), "")</f>
        <v/>
      </c>
      <c r="BXG516" s="63" t="s">
        <v>23</v>
      </c>
      <c r="BXH516" s="63" t="s">
        <v>842</v>
      </c>
      <c r="BXI516" s="115">
        <v>46049</v>
      </c>
      <c r="BXJ516" s="150" t="s">
        <v>1381</v>
      </c>
      <c r="BXK516" s="63" t="s">
        <v>363</v>
      </c>
      <c r="BXL516" s="63">
        <v>338</v>
      </c>
      <c r="BXM516" s="63" t="s">
        <v>1403</v>
      </c>
      <c r="BXN516" s="63" t="str">
        <f>_xlfn.IFNA(VLOOKUP(BXL516,[1]MH!BXI$2:BXT$538,7,FALSE), "")</f>
        <v/>
      </c>
      <c r="BXO516" s="63" t="s">
        <v>23</v>
      </c>
      <c r="BXP516" s="63" t="s">
        <v>842</v>
      </c>
      <c r="BXQ516" s="115">
        <v>46049</v>
      </c>
      <c r="BXR516" s="150" t="s">
        <v>1381</v>
      </c>
      <c r="BXS516" s="63" t="s">
        <v>363</v>
      </c>
      <c r="BXT516" s="63">
        <v>338</v>
      </c>
      <c r="BXU516" s="63" t="s">
        <v>1403</v>
      </c>
      <c r="BXV516" s="63" t="str">
        <f>_xlfn.IFNA(VLOOKUP(BXT516,[1]MH!BXQ$2:BYB$538,7,FALSE), "")</f>
        <v/>
      </c>
      <c r="BXW516" s="63" t="s">
        <v>23</v>
      </c>
      <c r="BXX516" s="63" t="s">
        <v>842</v>
      </c>
      <c r="BXY516" s="115">
        <v>46049</v>
      </c>
      <c r="BXZ516" s="150" t="s">
        <v>1381</v>
      </c>
      <c r="BYA516" s="63" t="s">
        <v>363</v>
      </c>
      <c r="BYB516" s="63">
        <v>338</v>
      </c>
      <c r="BYC516" s="63" t="s">
        <v>1403</v>
      </c>
      <c r="BYD516" s="63" t="str">
        <f>_xlfn.IFNA(VLOOKUP(BYB516,[1]MH!BXY$2:BYJ$538,7,FALSE), "")</f>
        <v/>
      </c>
      <c r="BYE516" s="63" t="s">
        <v>23</v>
      </c>
      <c r="BYF516" s="63" t="s">
        <v>842</v>
      </c>
      <c r="BYG516" s="115">
        <v>46049</v>
      </c>
      <c r="BYH516" s="150" t="s">
        <v>1381</v>
      </c>
      <c r="BYI516" s="63" t="s">
        <v>363</v>
      </c>
      <c r="BYJ516" s="63">
        <v>338</v>
      </c>
      <c r="BYK516" s="63" t="s">
        <v>1403</v>
      </c>
      <c r="BYL516" s="63" t="str">
        <f>_xlfn.IFNA(VLOOKUP(BYJ516,[1]MH!BYG$2:BYR$538,7,FALSE), "")</f>
        <v/>
      </c>
      <c r="BYM516" s="63" t="s">
        <v>23</v>
      </c>
      <c r="BYN516" s="63" t="s">
        <v>842</v>
      </c>
      <c r="BYO516" s="115">
        <v>46049</v>
      </c>
      <c r="BYP516" s="150" t="s">
        <v>1381</v>
      </c>
      <c r="BYQ516" s="63" t="s">
        <v>363</v>
      </c>
      <c r="BYR516" s="63">
        <v>338</v>
      </c>
      <c r="BYS516" s="63" t="s">
        <v>1403</v>
      </c>
      <c r="BYT516" s="63" t="str">
        <f>_xlfn.IFNA(VLOOKUP(BYR516,[1]MH!BYO$2:BYZ$538,7,FALSE), "")</f>
        <v/>
      </c>
      <c r="BYU516" s="63" t="s">
        <v>23</v>
      </c>
      <c r="BYV516" s="63" t="s">
        <v>842</v>
      </c>
      <c r="BYW516" s="115">
        <v>46049</v>
      </c>
      <c r="BYX516" s="150" t="s">
        <v>1381</v>
      </c>
      <c r="BYY516" s="63" t="s">
        <v>363</v>
      </c>
      <c r="BYZ516" s="63">
        <v>338</v>
      </c>
      <c r="BZA516" s="63" t="s">
        <v>1403</v>
      </c>
      <c r="BZB516" s="63" t="str">
        <f>_xlfn.IFNA(VLOOKUP(BYZ516,[1]MH!BYW$2:BZH$538,7,FALSE), "")</f>
        <v/>
      </c>
      <c r="BZC516" s="63" t="s">
        <v>23</v>
      </c>
      <c r="BZD516" s="63" t="s">
        <v>842</v>
      </c>
      <c r="BZE516" s="115">
        <v>46049</v>
      </c>
      <c r="BZF516" s="150" t="s">
        <v>1381</v>
      </c>
      <c r="BZG516" s="63" t="s">
        <v>363</v>
      </c>
      <c r="BZH516" s="63">
        <v>338</v>
      </c>
      <c r="BZI516" s="63" t="s">
        <v>1403</v>
      </c>
      <c r="BZJ516" s="63" t="str">
        <f>_xlfn.IFNA(VLOOKUP(BZH516,[1]MH!BZE$2:BZP$538,7,FALSE), "")</f>
        <v/>
      </c>
      <c r="BZK516" s="63" t="s">
        <v>23</v>
      </c>
      <c r="BZL516" s="63" t="s">
        <v>842</v>
      </c>
      <c r="BZM516" s="115">
        <v>46049</v>
      </c>
      <c r="BZN516" s="150" t="s">
        <v>1381</v>
      </c>
      <c r="BZO516" s="63" t="s">
        <v>363</v>
      </c>
      <c r="BZP516" s="63">
        <v>338</v>
      </c>
      <c r="BZQ516" s="63" t="s">
        <v>1403</v>
      </c>
      <c r="BZR516" s="63" t="str">
        <f>_xlfn.IFNA(VLOOKUP(BZP516,[1]MH!BZM$2:BZX$538,7,FALSE), "")</f>
        <v/>
      </c>
      <c r="BZS516" s="63" t="s">
        <v>23</v>
      </c>
      <c r="BZT516" s="63" t="s">
        <v>842</v>
      </c>
      <c r="BZU516" s="115">
        <v>46049</v>
      </c>
      <c r="BZV516" s="150" t="s">
        <v>1381</v>
      </c>
      <c r="BZW516" s="63" t="s">
        <v>363</v>
      </c>
      <c r="BZX516" s="63">
        <v>338</v>
      </c>
      <c r="BZY516" s="63" t="s">
        <v>1403</v>
      </c>
      <c r="BZZ516" s="63" t="str">
        <f>_xlfn.IFNA(VLOOKUP(BZX516,[1]MH!BZU$2:CAF$538,7,FALSE), "")</f>
        <v/>
      </c>
      <c r="CAA516" s="63" t="s">
        <v>23</v>
      </c>
      <c r="CAB516" s="63" t="s">
        <v>842</v>
      </c>
      <c r="CAC516" s="115">
        <v>46049</v>
      </c>
      <c r="CAD516" s="150" t="s">
        <v>1381</v>
      </c>
      <c r="CAE516" s="63" t="s">
        <v>363</v>
      </c>
      <c r="CAF516" s="63">
        <v>338</v>
      </c>
      <c r="CAG516" s="63" t="s">
        <v>1403</v>
      </c>
      <c r="CAH516" s="63" t="str">
        <f>_xlfn.IFNA(VLOOKUP(CAF516,[1]MH!CAC$2:CAN$538,7,FALSE), "")</f>
        <v/>
      </c>
      <c r="CAI516" s="63" t="s">
        <v>23</v>
      </c>
      <c r="CAJ516" s="63" t="s">
        <v>842</v>
      </c>
      <c r="CAK516" s="115">
        <v>46049</v>
      </c>
      <c r="CAL516" s="150" t="s">
        <v>1381</v>
      </c>
      <c r="CAM516" s="63" t="s">
        <v>363</v>
      </c>
      <c r="CAN516" s="63">
        <v>338</v>
      </c>
      <c r="CAO516" s="63" t="s">
        <v>1403</v>
      </c>
      <c r="CAP516" s="63" t="str">
        <f>_xlfn.IFNA(VLOOKUP(CAN516,[1]MH!CAK$2:CAV$538,7,FALSE), "")</f>
        <v/>
      </c>
      <c r="CAQ516" s="63" t="s">
        <v>23</v>
      </c>
      <c r="CAR516" s="63" t="s">
        <v>842</v>
      </c>
      <c r="CAS516" s="115">
        <v>46049</v>
      </c>
      <c r="CAT516" s="150" t="s">
        <v>1381</v>
      </c>
      <c r="CAU516" s="63" t="s">
        <v>363</v>
      </c>
      <c r="CAV516" s="63">
        <v>338</v>
      </c>
      <c r="CAW516" s="63" t="s">
        <v>1403</v>
      </c>
      <c r="CAX516" s="63" t="str">
        <f>_xlfn.IFNA(VLOOKUP(CAV516,[1]MH!CAS$2:CBD$538,7,FALSE), "")</f>
        <v/>
      </c>
      <c r="CAY516" s="63" t="s">
        <v>23</v>
      </c>
      <c r="CAZ516" s="63" t="s">
        <v>842</v>
      </c>
      <c r="CBA516" s="115">
        <v>46049</v>
      </c>
      <c r="CBB516" s="150" t="s">
        <v>1381</v>
      </c>
      <c r="CBC516" s="63" t="s">
        <v>363</v>
      </c>
      <c r="CBD516" s="63">
        <v>338</v>
      </c>
      <c r="CBE516" s="63" t="s">
        <v>1403</v>
      </c>
      <c r="CBF516" s="63" t="str">
        <f>_xlfn.IFNA(VLOOKUP(CBD516,[1]MH!CBA$2:CBL$538,7,FALSE), "")</f>
        <v/>
      </c>
      <c r="CBG516" s="63" t="s">
        <v>23</v>
      </c>
      <c r="CBH516" s="63" t="s">
        <v>842</v>
      </c>
      <c r="CBI516" s="115">
        <v>46049</v>
      </c>
      <c r="CBJ516" s="150" t="s">
        <v>1381</v>
      </c>
      <c r="CBK516" s="63" t="s">
        <v>363</v>
      </c>
      <c r="CBL516" s="63">
        <v>338</v>
      </c>
      <c r="CBM516" s="63" t="s">
        <v>1403</v>
      </c>
      <c r="CBN516" s="63" t="str">
        <f>_xlfn.IFNA(VLOOKUP(CBL516,[1]MH!CBI$2:CBT$538,7,FALSE), "")</f>
        <v/>
      </c>
      <c r="CBO516" s="63" t="s">
        <v>23</v>
      </c>
      <c r="CBP516" s="63" t="s">
        <v>842</v>
      </c>
      <c r="CBQ516" s="115">
        <v>46049</v>
      </c>
      <c r="CBR516" s="150" t="s">
        <v>1381</v>
      </c>
      <c r="CBS516" s="63" t="s">
        <v>363</v>
      </c>
      <c r="CBT516" s="63">
        <v>338</v>
      </c>
      <c r="CBU516" s="63" t="s">
        <v>1403</v>
      </c>
      <c r="CBV516" s="63" t="str">
        <f>_xlfn.IFNA(VLOOKUP(CBT516,[1]MH!CBQ$2:CCB$538,7,FALSE), "")</f>
        <v/>
      </c>
      <c r="CBW516" s="63" t="s">
        <v>23</v>
      </c>
      <c r="CBX516" s="63" t="s">
        <v>842</v>
      </c>
      <c r="CBY516" s="115">
        <v>46049</v>
      </c>
      <c r="CBZ516" s="150" t="s">
        <v>1381</v>
      </c>
      <c r="CCA516" s="63" t="s">
        <v>363</v>
      </c>
      <c r="CCB516" s="63">
        <v>338</v>
      </c>
      <c r="CCC516" s="63" t="s">
        <v>1403</v>
      </c>
      <c r="CCD516" s="63" t="str">
        <f>_xlfn.IFNA(VLOOKUP(CCB516,[1]MH!CBY$2:CCJ$538,7,FALSE), "")</f>
        <v/>
      </c>
      <c r="CCE516" s="63" t="s">
        <v>23</v>
      </c>
      <c r="CCF516" s="63" t="s">
        <v>842</v>
      </c>
      <c r="CCG516" s="115">
        <v>46049</v>
      </c>
      <c r="CCH516" s="150" t="s">
        <v>1381</v>
      </c>
      <c r="CCI516" s="63" t="s">
        <v>363</v>
      </c>
      <c r="CCJ516" s="63">
        <v>338</v>
      </c>
      <c r="CCK516" s="63" t="s">
        <v>1403</v>
      </c>
      <c r="CCL516" s="63" t="str">
        <f>_xlfn.IFNA(VLOOKUP(CCJ516,[1]MH!CCG$2:CCR$538,7,FALSE), "")</f>
        <v/>
      </c>
      <c r="CCM516" s="63" t="s">
        <v>23</v>
      </c>
      <c r="CCN516" s="63" t="s">
        <v>842</v>
      </c>
      <c r="CCO516" s="115">
        <v>46049</v>
      </c>
      <c r="CCP516" s="150" t="s">
        <v>1381</v>
      </c>
      <c r="CCQ516" s="63" t="s">
        <v>363</v>
      </c>
      <c r="CCR516" s="63">
        <v>338</v>
      </c>
      <c r="CCS516" s="63" t="s">
        <v>1403</v>
      </c>
      <c r="CCT516" s="63" t="str">
        <f>_xlfn.IFNA(VLOOKUP(CCR516,[1]MH!CCO$2:CCZ$538,7,FALSE), "")</f>
        <v/>
      </c>
      <c r="CCU516" s="63" t="s">
        <v>23</v>
      </c>
      <c r="CCV516" s="63" t="s">
        <v>842</v>
      </c>
      <c r="CCW516" s="115">
        <v>46049</v>
      </c>
      <c r="CCX516" s="150" t="s">
        <v>1381</v>
      </c>
      <c r="CCY516" s="63" t="s">
        <v>363</v>
      </c>
      <c r="CCZ516" s="63">
        <v>338</v>
      </c>
      <c r="CDA516" s="63" t="s">
        <v>1403</v>
      </c>
      <c r="CDB516" s="63" t="str">
        <f>_xlfn.IFNA(VLOOKUP(CCZ516,[1]MH!CCW$2:CDH$538,7,FALSE), "")</f>
        <v/>
      </c>
      <c r="CDC516" s="63" t="s">
        <v>23</v>
      </c>
      <c r="CDD516" s="63" t="s">
        <v>842</v>
      </c>
      <c r="CDE516" s="115">
        <v>46049</v>
      </c>
      <c r="CDF516" s="150" t="s">
        <v>1381</v>
      </c>
      <c r="CDG516" s="63" t="s">
        <v>363</v>
      </c>
      <c r="CDH516" s="63">
        <v>338</v>
      </c>
      <c r="CDI516" s="63" t="s">
        <v>1403</v>
      </c>
      <c r="CDJ516" s="63" t="str">
        <f>_xlfn.IFNA(VLOOKUP(CDH516,[1]MH!CDE$2:CDP$538,7,FALSE), "")</f>
        <v/>
      </c>
      <c r="CDK516" s="63" t="s">
        <v>23</v>
      </c>
      <c r="CDL516" s="63" t="s">
        <v>842</v>
      </c>
      <c r="CDM516" s="115">
        <v>46049</v>
      </c>
      <c r="CDN516" s="150" t="s">
        <v>1381</v>
      </c>
      <c r="CDO516" s="63" t="s">
        <v>363</v>
      </c>
      <c r="CDP516" s="63">
        <v>338</v>
      </c>
      <c r="CDQ516" s="63" t="s">
        <v>1403</v>
      </c>
      <c r="CDR516" s="63" t="str">
        <f>_xlfn.IFNA(VLOOKUP(CDP516,[1]MH!CDM$2:CDX$538,7,FALSE), "")</f>
        <v/>
      </c>
      <c r="CDS516" s="63" t="s">
        <v>23</v>
      </c>
      <c r="CDT516" s="63" t="s">
        <v>842</v>
      </c>
      <c r="CDU516" s="115">
        <v>46049</v>
      </c>
      <c r="CDV516" s="150" t="s">
        <v>1381</v>
      </c>
      <c r="CDW516" s="63" t="s">
        <v>363</v>
      </c>
      <c r="CDX516" s="63">
        <v>338</v>
      </c>
      <c r="CDY516" s="63" t="s">
        <v>1403</v>
      </c>
      <c r="CDZ516" s="63" t="str">
        <f>_xlfn.IFNA(VLOOKUP(CDX516,[1]MH!CDU$2:CEF$538,7,FALSE), "")</f>
        <v/>
      </c>
      <c r="CEA516" s="63" t="s">
        <v>23</v>
      </c>
      <c r="CEB516" s="63" t="s">
        <v>842</v>
      </c>
      <c r="CEC516" s="115">
        <v>46049</v>
      </c>
      <c r="CED516" s="150" t="s">
        <v>1381</v>
      </c>
      <c r="CEE516" s="63" t="s">
        <v>363</v>
      </c>
      <c r="CEF516" s="63">
        <v>338</v>
      </c>
      <c r="CEG516" s="63" t="s">
        <v>1403</v>
      </c>
      <c r="CEH516" s="63" t="str">
        <f>_xlfn.IFNA(VLOOKUP(CEF516,[1]MH!CEC$2:CEN$538,7,FALSE), "")</f>
        <v/>
      </c>
      <c r="CEI516" s="63" t="s">
        <v>23</v>
      </c>
      <c r="CEJ516" s="63" t="s">
        <v>842</v>
      </c>
      <c r="CEK516" s="115">
        <v>46049</v>
      </c>
      <c r="CEL516" s="150" t="s">
        <v>1381</v>
      </c>
      <c r="CEM516" s="63" t="s">
        <v>363</v>
      </c>
      <c r="CEN516" s="63">
        <v>338</v>
      </c>
      <c r="CEO516" s="63" t="s">
        <v>1403</v>
      </c>
      <c r="CEP516" s="63" t="str">
        <f>_xlfn.IFNA(VLOOKUP(CEN516,[1]MH!CEK$2:CEV$538,7,FALSE), "")</f>
        <v/>
      </c>
      <c r="CEQ516" s="63" t="s">
        <v>23</v>
      </c>
      <c r="CER516" s="63" t="s">
        <v>842</v>
      </c>
      <c r="CES516" s="115">
        <v>46049</v>
      </c>
      <c r="CET516" s="150" t="s">
        <v>1381</v>
      </c>
      <c r="CEU516" s="63" t="s">
        <v>363</v>
      </c>
      <c r="CEV516" s="63">
        <v>338</v>
      </c>
      <c r="CEW516" s="63" t="s">
        <v>1403</v>
      </c>
      <c r="CEX516" s="63" t="str">
        <f>_xlfn.IFNA(VLOOKUP(CEV516,[1]MH!CES$2:CFD$538,7,FALSE), "")</f>
        <v/>
      </c>
      <c r="CEY516" s="63" t="s">
        <v>23</v>
      </c>
      <c r="CEZ516" s="63" t="s">
        <v>842</v>
      </c>
      <c r="CFA516" s="115">
        <v>46049</v>
      </c>
      <c r="CFB516" s="150" t="s">
        <v>1381</v>
      </c>
      <c r="CFC516" s="63" t="s">
        <v>363</v>
      </c>
      <c r="CFD516" s="63">
        <v>338</v>
      </c>
      <c r="CFE516" s="63" t="s">
        <v>1403</v>
      </c>
      <c r="CFF516" s="63" t="str">
        <f>_xlfn.IFNA(VLOOKUP(CFD516,[1]MH!CFA$2:CFL$538,7,FALSE), "")</f>
        <v/>
      </c>
      <c r="CFG516" s="63" t="s">
        <v>23</v>
      </c>
      <c r="CFH516" s="63" t="s">
        <v>842</v>
      </c>
      <c r="CFI516" s="115">
        <v>46049</v>
      </c>
      <c r="CFJ516" s="150" t="s">
        <v>1381</v>
      </c>
      <c r="CFK516" s="63" t="s">
        <v>363</v>
      </c>
      <c r="CFL516" s="63">
        <v>338</v>
      </c>
      <c r="CFM516" s="63" t="s">
        <v>1403</v>
      </c>
      <c r="CFN516" s="63" t="str">
        <f>_xlfn.IFNA(VLOOKUP(CFL516,[1]MH!CFI$2:CFT$538,7,FALSE), "")</f>
        <v/>
      </c>
      <c r="CFO516" s="63" t="s">
        <v>23</v>
      </c>
      <c r="CFP516" s="63" t="s">
        <v>842</v>
      </c>
      <c r="CFQ516" s="115">
        <v>46049</v>
      </c>
      <c r="CFR516" s="150" t="s">
        <v>1381</v>
      </c>
      <c r="CFS516" s="63" t="s">
        <v>363</v>
      </c>
      <c r="CFT516" s="63">
        <v>338</v>
      </c>
      <c r="CFU516" s="63" t="s">
        <v>1403</v>
      </c>
      <c r="CFV516" s="63" t="str">
        <f>_xlfn.IFNA(VLOOKUP(CFT516,[1]MH!CFQ$2:CGB$538,7,FALSE), "")</f>
        <v/>
      </c>
      <c r="CFW516" s="63" t="s">
        <v>23</v>
      </c>
      <c r="CFX516" s="63" t="s">
        <v>842</v>
      </c>
      <c r="CFY516" s="115">
        <v>46049</v>
      </c>
      <c r="CFZ516" s="150" t="s">
        <v>1381</v>
      </c>
      <c r="CGA516" s="63" t="s">
        <v>363</v>
      </c>
      <c r="CGB516" s="63">
        <v>338</v>
      </c>
      <c r="CGC516" s="63" t="s">
        <v>1403</v>
      </c>
      <c r="CGD516" s="63" t="str">
        <f>_xlfn.IFNA(VLOOKUP(CGB516,[1]MH!CFY$2:CGJ$538,7,FALSE), "")</f>
        <v/>
      </c>
      <c r="CGE516" s="63" t="s">
        <v>23</v>
      </c>
      <c r="CGF516" s="63" t="s">
        <v>842</v>
      </c>
      <c r="CGG516" s="115">
        <v>46049</v>
      </c>
      <c r="CGH516" s="150" t="s">
        <v>1381</v>
      </c>
      <c r="CGI516" s="63" t="s">
        <v>363</v>
      </c>
      <c r="CGJ516" s="63">
        <v>338</v>
      </c>
      <c r="CGK516" s="63" t="s">
        <v>1403</v>
      </c>
      <c r="CGL516" s="63" t="str">
        <f>_xlfn.IFNA(VLOOKUP(CGJ516,[1]MH!CGG$2:CGR$538,7,FALSE), "")</f>
        <v/>
      </c>
      <c r="CGM516" s="63" t="s">
        <v>23</v>
      </c>
      <c r="CGN516" s="63" t="s">
        <v>842</v>
      </c>
      <c r="CGO516" s="115">
        <v>46049</v>
      </c>
      <c r="CGP516" s="150" t="s">
        <v>1381</v>
      </c>
      <c r="CGQ516" s="63" t="s">
        <v>363</v>
      </c>
      <c r="CGR516" s="63">
        <v>338</v>
      </c>
      <c r="CGS516" s="63" t="s">
        <v>1403</v>
      </c>
      <c r="CGT516" s="63" t="str">
        <f>_xlfn.IFNA(VLOOKUP(CGR516,[1]MH!CGO$2:CGZ$538,7,FALSE), "")</f>
        <v/>
      </c>
      <c r="CGU516" s="63" t="s">
        <v>23</v>
      </c>
      <c r="CGV516" s="63" t="s">
        <v>842</v>
      </c>
      <c r="CGW516" s="115">
        <v>46049</v>
      </c>
      <c r="CGX516" s="150" t="s">
        <v>1381</v>
      </c>
      <c r="CGY516" s="63" t="s">
        <v>363</v>
      </c>
      <c r="CGZ516" s="63">
        <v>338</v>
      </c>
      <c r="CHA516" s="63" t="s">
        <v>1403</v>
      </c>
      <c r="CHB516" s="63" t="str">
        <f>_xlfn.IFNA(VLOOKUP(CGZ516,[1]MH!CGW$2:CHH$538,7,FALSE), "")</f>
        <v/>
      </c>
      <c r="CHC516" s="63" t="s">
        <v>23</v>
      </c>
      <c r="CHD516" s="63" t="s">
        <v>842</v>
      </c>
      <c r="CHE516" s="115">
        <v>46049</v>
      </c>
      <c r="CHF516" s="150" t="s">
        <v>1381</v>
      </c>
      <c r="CHG516" s="63" t="s">
        <v>363</v>
      </c>
      <c r="CHH516" s="63">
        <v>338</v>
      </c>
      <c r="CHI516" s="63" t="s">
        <v>1403</v>
      </c>
      <c r="CHJ516" s="63" t="str">
        <f>_xlfn.IFNA(VLOOKUP(CHH516,[1]MH!CHE$2:CHP$538,7,FALSE), "")</f>
        <v/>
      </c>
      <c r="CHK516" s="63" t="s">
        <v>23</v>
      </c>
      <c r="CHL516" s="63" t="s">
        <v>842</v>
      </c>
      <c r="CHM516" s="115">
        <v>46049</v>
      </c>
      <c r="CHN516" s="150" t="s">
        <v>1381</v>
      </c>
      <c r="CHO516" s="63" t="s">
        <v>363</v>
      </c>
      <c r="CHP516" s="63">
        <v>338</v>
      </c>
      <c r="CHQ516" s="63" t="s">
        <v>1403</v>
      </c>
      <c r="CHR516" s="63" t="str">
        <f>_xlfn.IFNA(VLOOKUP(CHP516,[1]MH!CHM$2:CHX$538,7,FALSE), "")</f>
        <v/>
      </c>
      <c r="CHS516" s="63" t="s">
        <v>23</v>
      </c>
      <c r="CHT516" s="63" t="s">
        <v>842</v>
      </c>
      <c r="CHU516" s="115">
        <v>46049</v>
      </c>
      <c r="CHV516" s="150" t="s">
        <v>1381</v>
      </c>
      <c r="CHW516" s="63" t="s">
        <v>363</v>
      </c>
      <c r="CHX516" s="63">
        <v>338</v>
      </c>
      <c r="CHY516" s="63" t="s">
        <v>1403</v>
      </c>
      <c r="CHZ516" s="63" t="str">
        <f>_xlfn.IFNA(VLOOKUP(CHX516,[1]MH!CHU$2:CIF$538,7,FALSE), "")</f>
        <v/>
      </c>
      <c r="CIA516" s="63" t="s">
        <v>23</v>
      </c>
      <c r="CIB516" s="63" t="s">
        <v>842</v>
      </c>
      <c r="CIC516" s="115">
        <v>46049</v>
      </c>
      <c r="CID516" s="150" t="s">
        <v>1381</v>
      </c>
      <c r="CIE516" s="63" t="s">
        <v>363</v>
      </c>
      <c r="CIF516" s="63">
        <v>338</v>
      </c>
      <c r="CIG516" s="63" t="s">
        <v>1403</v>
      </c>
      <c r="CIH516" s="63" t="str">
        <f>_xlfn.IFNA(VLOOKUP(CIF516,[1]MH!CIC$2:CIN$538,7,FALSE), "")</f>
        <v/>
      </c>
      <c r="CII516" s="63" t="s">
        <v>23</v>
      </c>
      <c r="CIJ516" s="63" t="s">
        <v>842</v>
      </c>
      <c r="CIK516" s="115">
        <v>46049</v>
      </c>
      <c r="CIL516" s="150" t="s">
        <v>1381</v>
      </c>
      <c r="CIM516" s="63" t="s">
        <v>363</v>
      </c>
      <c r="CIN516" s="63">
        <v>338</v>
      </c>
      <c r="CIO516" s="63" t="s">
        <v>1403</v>
      </c>
      <c r="CIP516" s="63" t="str">
        <f>_xlfn.IFNA(VLOOKUP(CIN516,[1]MH!CIK$2:CIV$538,7,FALSE), "")</f>
        <v/>
      </c>
      <c r="CIQ516" s="63" t="s">
        <v>23</v>
      </c>
      <c r="CIR516" s="63" t="s">
        <v>842</v>
      </c>
      <c r="CIS516" s="115">
        <v>46049</v>
      </c>
      <c r="CIT516" s="150" t="s">
        <v>1381</v>
      </c>
      <c r="CIU516" s="63" t="s">
        <v>363</v>
      </c>
      <c r="CIV516" s="63">
        <v>338</v>
      </c>
      <c r="CIW516" s="63" t="s">
        <v>1403</v>
      </c>
      <c r="CIX516" s="63" t="str">
        <f>_xlfn.IFNA(VLOOKUP(CIV516,[1]MH!CIS$2:CJD$538,7,FALSE), "")</f>
        <v/>
      </c>
      <c r="CIY516" s="63" t="s">
        <v>23</v>
      </c>
      <c r="CIZ516" s="63" t="s">
        <v>842</v>
      </c>
      <c r="CJA516" s="115">
        <v>46049</v>
      </c>
      <c r="CJB516" s="150" t="s">
        <v>1381</v>
      </c>
      <c r="CJC516" s="63" t="s">
        <v>363</v>
      </c>
      <c r="CJD516" s="63">
        <v>338</v>
      </c>
      <c r="CJE516" s="63" t="s">
        <v>1403</v>
      </c>
      <c r="CJF516" s="63" t="str">
        <f>_xlfn.IFNA(VLOOKUP(CJD516,[1]MH!CJA$2:CJL$538,7,FALSE), "")</f>
        <v/>
      </c>
      <c r="CJG516" s="63" t="s">
        <v>23</v>
      </c>
      <c r="CJH516" s="63" t="s">
        <v>842</v>
      </c>
      <c r="CJI516" s="115">
        <v>46049</v>
      </c>
      <c r="CJJ516" s="150" t="s">
        <v>1381</v>
      </c>
      <c r="CJK516" s="63" t="s">
        <v>363</v>
      </c>
      <c r="CJL516" s="63">
        <v>338</v>
      </c>
      <c r="CJM516" s="63" t="s">
        <v>1403</v>
      </c>
      <c r="CJN516" s="63" t="str">
        <f>_xlfn.IFNA(VLOOKUP(CJL516,[1]MH!CJI$2:CJT$538,7,FALSE), "")</f>
        <v/>
      </c>
      <c r="CJO516" s="63" t="s">
        <v>23</v>
      </c>
      <c r="CJP516" s="63" t="s">
        <v>842</v>
      </c>
      <c r="CJQ516" s="115">
        <v>46049</v>
      </c>
      <c r="CJR516" s="150" t="s">
        <v>1381</v>
      </c>
      <c r="CJS516" s="63" t="s">
        <v>363</v>
      </c>
      <c r="CJT516" s="63">
        <v>338</v>
      </c>
      <c r="CJU516" s="63" t="s">
        <v>1403</v>
      </c>
      <c r="CJV516" s="63" t="str">
        <f>_xlfn.IFNA(VLOOKUP(CJT516,[1]MH!CJQ$2:CKB$538,7,FALSE), "")</f>
        <v/>
      </c>
      <c r="CJW516" s="63" t="s">
        <v>23</v>
      </c>
      <c r="CJX516" s="63" t="s">
        <v>842</v>
      </c>
      <c r="CJY516" s="115">
        <v>46049</v>
      </c>
      <c r="CJZ516" s="150" t="s">
        <v>1381</v>
      </c>
      <c r="CKA516" s="63" t="s">
        <v>363</v>
      </c>
      <c r="CKB516" s="63">
        <v>338</v>
      </c>
      <c r="CKC516" s="63" t="s">
        <v>1403</v>
      </c>
      <c r="CKD516" s="63" t="str">
        <f>_xlfn.IFNA(VLOOKUP(CKB516,[1]MH!CJY$2:CKJ$538,7,FALSE), "")</f>
        <v/>
      </c>
      <c r="CKE516" s="63" t="s">
        <v>23</v>
      </c>
      <c r="CKF516" s="63" t="s">
        <v>842</v>
      </c>
      <c r="CKG516" s="115">
        <v>46049</v>
      </c>
      <c r="CKH516" s="150" t="s">
        <v>1381</v>
      </c>
      <c r="CKI516" s="63" t="s">
        <v>363</v>
      </c>
      <c r="CKJ516" s="63">
        <v>338</v>
      </c>
      <c r="CKK516" s="63" t="s">
        <v>1403</v>
      </c>
      <c r="CKL516" s="63" t="str">
        <f>_xlfn.IFNA(VLOOKUP(CKJ516,[1]MH!CKG$2:CKR$538,7,FALSE), "")</f>
        <v/>
      </c>
      <c r="CKM516" s="63" t="s">
        <v>23</v>
      </c>
      <c r="CKN516" s="63" t="s">
        <v>842</v>
      </c>
      <c r="CKO516" s="115">
        <v>46049</v>
      </c>
      <c r="CKP516" s="150" t="s">
        <v>1381</v>
      </c>
      <c r="CKQ516" s="63" t="s">
        <v>363</v>
      </c>
      <c r="CKR516" s="63">
        <v>338</v>
      </c>
      <c r="CKS516" s="63" t="s">
        <v>1403</v>
      </c>
      <c r="CKT516" s="63" t="str">
        <f>_xlfn.IFNA(VLOOKUP(CKR516,[1]MH!CKO$2:CKZ$538,7,FALSE), "")</f>
        <v/>
      </c>
      <c r="CKU516" s="63" t="s">
        <v>23</v>
      </c>
      <c r="CKV516" s="63" t="s">
        <v>842</v>
      </c>
      <c r="CKW516" s="115">
        <v>46049</v>
      </c>
      <c r="CKX516" s="150" t="s">
        <v>1381</v>
      </c>
      <c r="CKY516" s="63" t="s">
        <v>363</v>
      </c>
      <c r="CKZ516" s="63">
        <v>338</v>
      </c>
      <c r="CLA516" s="63" t="s">
        <v>1403</v>
      </c>
      <c r="CLB516" s="63" t="str">
        <f>_xlfn.IFNA(VLOOKUP(CKZ516,[1]MH!CKW$2:CLH$538,7,FALSE), "")</f>
        <v/>
      </c>
      <c r="CLC516" s="63" t="s">
        <v>23</v>
      </c>
      <c r="CLD516" s="63" t="s">
        <v>842</v>
      </c>
      <c r="CLE516" s="115">
        <v>46049</v>
      </c>
      <c r="CLF516" s="150" t="s">
        <v>1381</v>
      </c>
      <c r="CLG516" s="63" t="s">
        <v>363</v>
      </c>
      <c r="CLH516" s="63">
        <v>338</v>
      </c>
      <c r="CLI516" s="63" t="s">
        <v>1403</v>
      </c>
      <c r="CLJ516" s="63" t="str">
        <f>_xlfn.IFNA(VLOOKUP(CLH516,[1]MH!CLE$2:CLP$538,7,FALSE), "")</f>
        <v/>
      </c>
      <c r="CLK516" s="63" t="s">
        <v>23</v>
      </c>
      <c r="CLL516" s="63" t="s">
        <v>842</v>
      </c>
      <c r="CLM516" s="115">
        <v>46049</v>
      </c>
      <c r="CLN516" s="150" t="s">
        <v>1381</v>
      </c>
      <c r="CLO516" s="63" t="s">
        <v>363</v>
      </c>
      <c r="CLP516" s="63">
        <v>338</v>
      </c>
      <c r="CLQ516" s="63" t="s">
        <v>1403</v>
      </c>
      <c r="CLR516" s="63" t="str">
        <f>_xlfn.IFNA(VLOOKUP(CLP516,[1]MH!CLM$2:CLX$538,7,FALSE), "")</f>
        <v/>
      </c>
      <c r="CLS516" s="63" t="s">
        <v>23</v>
      </c>
      <c r="CLT516" s="63" t="s">
        <v>842</v>
      </c>
      <c r="CLU516" s="115">
        <v>46049</v>
      </c>
      <c r="CLV516" s="150" t="s">
        <v>1381</v>
      </c>
      <c r="CLW516" s="63" t="s">
        <v>363</v>
      </c>
      <c r="CLX516" s="63">
        <v>338</v>
      </c>
      <c r="CLY516" s="63" t="s">
        <v>1403</v>
      </c>
      <c r="CLZ516" s="63" t="str">
        <f>_xlfn.IFNA(VLOOKUP(CLX516,[1]MH!CLU$2:CMF$538,7,FALSE), "")</f>
        <v/>
      </c>
      <c r="CMA516" s="63" t="s">
        <v>23</v>
      </c>
      <c r="CMB516" s="63" t="s">
        <v>842</v>
      </c>
      <c r="CMC516" s="115">
        <v>46049</v>
      </c>
      <c r="CMD516" s="150" t="s">
        <v>1381</v>
      </c>
      <c r="CME516" s="63" t="s">
        <v>363</v>
      </c>
      <c r="CMF516" s="63">
        <v>338</v>
      </c>
      <c r="CMG516" s="63" t="s">
        <v>1403</v>
      </c>
      <c r="CMH516" s="63" t="str">
        <f>_xlfn.IFNA(VLOOKUP(CMF516,[1]MH!CMC$2:CMN$538,7,FALSE), "")</f>
        <v/>
      </c>
      <c r="CMI516" s="63" t="s">
        <v>23</v>
      </c>
      <c r="CMJ516" s="63" t="s">
        <v>842</v>
      </c>
      <c r="CMK516" s="115">
        <v>46049</v>
      </c>
      <c r="CML516" s="150" t="s">
        <v>1381</v>
      </c>
      <c r="CMM516" s="63" t="s">
        <v>363</v>
      </c>
      <c r="CMN516" s="63">
        <v>338</v>
      </c>
      <c r="CMO516" s="63" t="s">
        <v>1403</v>
      </c>
      <c r="CMP516" s="63" t="str">
        <f>_xlfn.IFNA(VLOOKUP(CMN516,[1]MH!CMK$2:CMV$538,7,FALSE), "")</f>
        <v/>
      </c>
      <c r="CMQ516" s="63" t="s">
        <v>23</v>
      </c>
      <c r="CMR516" s="63" t="s">
        <v>842</v>
      </c>
      <c r="CMS516" s="115">
        <v>46049</v>
      </c>
      <c r="CMT516" s="150" t="s">
        <v>1381</v>
      </c>
      <c r="CMU516" s="63" t="s">
        <v>363</v>
      </c>
      <c r="CMV516" s="63">
        <v>338</v>
      </c>
      <c r="CMW516" s="63" t="s">
        <v>1403</v>
      </c>
      <c r="CMX516" s="63" t="str">
        <f>_xlfn.IFNA(VLOOKUP(CMV516,[1]MH!CMS$2:CND$538,7,FALSE), "")</f>
        <v/>
      </c>
      <c r="CMY516" s="63" t="s">
        <v>23</v>
      </c>
      <c r="CMZ516" s="63" t="s">
        <v>842</v>
      </c>
      <c r="CNA516" s="115">
        <v>46049</v>
      </c>
      <c r="CNB516" s="150" t="s">
        <v>1381</v>
      </c>
      <c r="CNC516" s="63" t="s">
        <v>363</v>
      </c>
      <c r="CND516" s="63">
        <v>338</v>
      </c>
      <c r="CNE516" s="63" t="s">
        <v>1403</v>
      </c>
      <c r="CNF516" s="63" t="str">
        <f>_xlfn.IFNA(VLOOKUP(CND516,[1]MH!CNA$2:CNL$538,7,FALSE), "")</f>
        <v/>
      </c>
      <c r="CNG516" s="63" t="s">
        <v>23</v>
      </c>
      <c r="CNH516" s="63" t="s">
        <v>842</v>
      </c>
      <c r="CNI516" s="115">
        <v>46049</v>
      </c>
      <c r="CNJ516" s="150" t="s">
        <v>1381</v>
      </c>
      <c r="CNK516" s="63" t="s">
        <v>363</v>
      </c>
      <c r="CNL516" s="63">
        <v>338</v>
      </c>
      <c r="CNM516" s="63" t="s">
        <v>1403</v>
      </c>
      <c r="CNN516" s="63" t="str">
        <f>_xlfn.IFNA(VLOOKUP(CNL516,[1]MH!CNI$2:CNT$538,7,FALSE), "")</f>
        <v/>
      </c>
      <c r="CNO516" s="63" t="s">
        <v>23</v>
      </c>
      <c r="CNP516" s="63" t="s">
        <v>842</v>
      </c>
      <c r="CNQ516" s="115">
        <v>46049</v>
      </c>
      <c r="CNR516" s="150" t="s">
        <v>1381</v>
      </c>
      <c r="CNS516" s="63" t="s">
        <v>363</v>
      </c>
      <c r="CNT516" s="63">
        <v>338</v>
      </c>
      <c r="CNU516" s="63" t="s">
        <v>1403</v>
      </c>
      <c r="CNV516" s="63" t="str">
        <f>_xlfn.IFNA(VLOOKUP(CNT516,[1]MH!CNQ$2:COB$538,7,FALSE), "")</f>
        <v/>
      </c>
      <c r="CNW516" s="63" t="s">
        <v>23</v>
      </c>
      <c r="CNX516" s="63" t="s">
        <v>842</v>
      </c>
      <c r="CNY516" s="115">
        <v>46049</v>
      </c>
      <c r="CNZ516" s="150" t="s">
        <v>1381</v>
      </c>
      <c r="COA516" s="63" t="s">
        <v>363</v>
      </c>
      <c r="COB516" s="63">
        <v>338</v>
      </c>
      <c r="COC516" s="63" t="s">
        <v>1403</v>
      </c>
      <c r="COD516" s="63" t="str">
        <f>_xlfn.IFNA(VLOOKUP(COB516,[1]MH!CNY$2:COJ$538,7,FALSE), "")</f>
        <v/>
      </c>
      <c r="COE516" s="63" t="s">
        <v>23</v>
      </c>
      <c r="COF516" s="63" t="s">
        <v>842</v>
      </c>
      <c r="COG516" s="115">
        <v>46049</v>
      </c>
      <c r="COH516" s="150" t="s">
        <v>1381</v>
      </c>
      <c r="COI516" s="63" t="s">
        <v>363</v>
      </c>
      <c r="COJ516" s="63">
        <v>338</v>
      </c>
      <c r="COK516" s="63" t="s">
        <v>1403</v>
      </c>
      <c r="COL516" s="63" t="str">
        <f>_xlfn.IFNA(VLOOKUP(COJ516,[1]MH!COG$2:COR$538,7,FALSE), "")</f>
        <v/>
      </c>
      <c r="COM516" s="63" t="s">
        <v>23</v>
      </c>
      <c r="CON516" s="63" t="s">
        <v>842</v>
      </c>
      <c r="COO516" s="115">
        <v>46049</v>
      </c>
      <c r="COP516" s="150" t="s">
        <v>1381</v>
      </c>
      <c r="COQ516" s="63" t="s">
        <v>363</v>
      </c>
      <c r="COR516" s="63">
        <v>338</v>
      </c>
      <c r="COS516" s="63" t="s">
        <v>1403</v>
      </c>
      <c r="COT516" s="63" t="str">
        <f>_xlfn.IFNA(VLOOKUP(COR516,[1]MH!COO$2:COZ$538,7,FALSE), "")</f>
        <v/>
      </c>
      <c r="COU516" s="63" t="s">
        <v>23</v>
      </c>
      <c r="COV516" s="63" t="s">
        <v>842</v>
      </c>
      <c r="COW516" s="115">
        <v>46049</v>
      </c>
      <c r="COX516" s="150" t="s">
        <v>1381</v>
      </c>
      <c r="COY516" s="63" t="s">
        <v>363</v>
      </c>
      <c r="COZ516" s="63">
        <v>338</v>
      </c>
      <c r="CPA516" s="63" t="s">
        <v>1403</v>
      </c>
      <c r="CPB516" s="63" t="str">
        <f>_xlfn.IFNA(VLOOKUP(COZ516,[1]MH!COW$2:CPH$538,7,FALSE), "")</f>
        <v/>
      </c>
      <c r="CPC516" s="63" t="s">
        <v>23</v>
      </c>
      <c r="CPD516" s="63" t="s">
        <v>842</v>
      </c>
      <c r="CPE516" s="115">
        <v>46049</v>
      </c>
      <c r="CPF516" s="150" t="s">
        <v>1381</v>
      </c>
      <c r="CPG516" s="63" t="s">
        <v>363</v>
      </c>
      <c r="CPH516" s="63">
        <v>338</v>
      </c>
      <c r="CPI516" s="63" t="s">
        <v>1403</v>
      </c>
      <c r="CPJ516" s="63" t="str">
        <f>_xlfn.IFNA(VLOOKUP(CPH516,[1]MH!CPE$2:CPP$538,7,FALSE), "")</f>
        <v/>
      </c>
      <c r="CPK516" s="63" t="s">
        <v>23</v>
      </c>
      <c r="CPL516" s="63" t="s">
        <v>842</v>
      </c>
      <c r="CPM516" s="115">
        <v>46049</v>
      </c>
      <c r="CPN516" s="150" t="s">
        <v>1381</v>
      </c>
      <c r="CPO516" s="63" t="s">
        <v>363</v>
      </c>
      <c r="CPP516" s="63">
        <v>338</v>
      </c>
      <c r="CPQ516" s="63" t="s">
        <v>1403</v>
      </c>
      <c r="CPR516" s="63" t="str">
        <f>_xlfn.IFNA(VLOOKUP(CPP516,[1]MH!CPM$2:CPX$538,7,FALSE), "")</f>
        <v/>
      </c>
      <c r="CPS516" s="63" t="s">
        <v>23</v>
      </c>
      <c r="CPT516" s="63" t="s">
        <v>842</v>
      </c>
      <c r="CPU516" s="115">
        <v>46049</v>
      </c>
      <c r="CPV516" s="150" t="s">
        <v>1381</v>
      </c>
      <c r="CPW516" s="63" t="s">
        <v>363</v>
      </c>
      <c r="CPX516" s="63">
        <v>338</v>
      </c>
      <c r="CPY516" s="63" t="s">
        <v>1403</v>
      </c>
      <c r="CPZ516" s="63" t="str">
        <f>_xlfn.IFNA(VLOOKUP(CPX516,[1]MH!CPU$2:CQF$538,7,FALSE), "")</f>
        <v/>
      </c>
      <c r="CQA516" s="63" t="s">
        <v>23</v>
      </c>
      <c r="CQB516" s="63" t="s">
        <v>842</v>
      </c>
      <c r="CQC516" s="115">
        <v>46049</v>
      </c>
      <c r="CQD516" s="150" t="s">
        <v>1381</v>
      </c>
      <c r="CQE516" s="63" t="s">
        <v>363</v>
      </c>
      <c r="CQF516" s="63">
        <v>338</v>
      </c>
      <c r="CQG516" s="63" t="s">
        <v>1403</v>
      </c>
      <c r="CQH516" s="63" t="str">
        <f>_xlfn.IFNA(VLOOKUP(CQF516,[1]MH!CQC$2:CQN$538,7,FALSE), "")</f>
        <v/>
      </c>
      <c r="CQI516" s="63" t="s">
        <v>23</v>
      </c>
      <c r="CQJ516" s="63" t="s">
        <v>842</v>
      </c>
      <c r="CQK516" s="115">
        <v>46049</v>
      </c>
      <c r="CQL516" s="150" t="s">
        <v>1381</v>
      </c>
      <c r="CQM516" s="63" t="s">
        <v>363</v>
      </c>
      <c r="CQN516" s="63">
        <v>338</v>
      </c>
      <c r="CQO516" s="63" t="s">
        <v>1403</v>
      </c>
      <c r="CQP516" s="63" t="str">
        <f>_xlfn.IFNA(VLOOKUP(CQN516,[1]MH!CQK$2:CQV$538,7,FALSE), "")</f>
        <v/>
      </c>
      <c r="CQQ516" s="63" t="s">
        <v>23</v>
      </c>
      <c r="CQR516" s="63" t="s">
        <v>842</v>
      </c>
      <c r="CQS516" s="115">
        <v>46049</v>
      </c>
      <c r="CQT516" s="150" t="s">
        <v>1381</v>
      </c>
      <c r="CQU516" s="63" t="s">
        <v>363</v>
      </c>
      <c r="CQV516" s="63">
        <v>338</v>
      </c>
      <c r="CQW516" s="63" t="s">
        <v>1403</v>
      </c>
      <c r="CQX516" s="63" t="str">
        <f>_xlfn.IFNA(VLOOKUP(CQV516,[1]MH!CQS$2:CRD$538,7,FALSE), "")</f>
        <v/>
      </c>
      <c r="CQY516" s="63" t="s">
        <v>23</v>
      </c>
      <c r="CQZ516" s="63" t="s">
        <v>842</v>
      </c>
      <c r="CRA516" s="115">
        <v>46049</v>
      </c>
      <c r="CRB516" s="150" t="s">
        <v>1381</v>
      </c>
      <c r="CRC516" s="63" t="s">
        <v>363</v>
      </c>
      <c r="CRD516" s="63">
        <v>338</v>
      </c>
      <c r="CRE516" s="63" t="s">
        <v>1403</v>
      </c>
      <c r="CRF516" s="63" t="str">
        <f>_xlfn.IFNA(VLOOKUP(CRD516,[1]MH!CRA$2:CRL$538,7,FALSE), "")</f>
        <v/>
      </c>
      <c r="CRG516" s="63" t="s">
        <v>23</v>
      </c>
      <c r="CRH516" s="63" t="s">
        <v>842</v>
      </c>
      <c r="CRI516" s="115">
        <v>46049</v>
      </c>
      <c r="CRJ516" s="150" t="s">
        <v>1381</v>
      </c>
      <c r="CRK516" s="63" t="s">
        <v>363</v>
      </c>
      <c r="CRL516" s="63">
        <v>338</v>
      </c>
      <c r="CRM516" s="63" t="s">
        <v>1403</v>
      </c>
      <c r="CRN516" s="63" t="str">
        <f>_xlfn.IFNA(VLOOKUP(CRL516,[1]MH!CRI$2:CRT$538,7,FALSE), "")</f>
        <v/>
      </c>
      <c r="CRO516" s="63" t="s">
        <v>23</v>
      </c>
      <c r="CRP516" s="63" t="s">
        <v>842</v>
      </c>
      <c r="CRQ516" s="115">
        <v>46049</v>
      </c>
      <c r="CRR516" s="150" t="s">
        <v>1381</v>
      </c>
      <c r="CRS516" s="63" t="s">
        <v>363</v>
      </c>
      <c r="CRT516" s="63">
        <v>338</v>
      </c>
      <c r="CRU516" s="63" t="s">
        <v>1403</v>
      </c>
      <c r="CRV516" s="63" t="str">
        <f>_xlfn.IFNA(VLOOKUP(CRT516,[1]MH!CRQ$2:CSB$538,7,FALSE), "")</f>
        <v/>
      </c>
      <c r="CRW516" s="63" t="s">
        <v>23</v>
      </c>
      <c r="CRX516" s="63" t="s">
        <v>842</v>
      </c>
      <c r="CRY516" s="115">
        <v>46049</v>
      </c>
      <c r="CRZ516" s="150" t="s">
        <v>1381</v>
      </c>
      <c r="CSA516" s="63" t="s">
        <v>363</v>
      </c>
      <c r="CSB516" s="63">
        <v>338</v>
      </c>
      <c r="CSC516" s="63" t="s">
        <v>1403</v>
      </c>
      <c r="CSD516" s="63" t="str">
        <f>_xlfn.IFNA(VLOOKUP(CSB516,[1]MH!CRY$2:CSJ$538,7,FALSE), "")</f>
        <v/>
      </c>
      <c r="CSE516" s="63" t="s">
        <v>23</v>
      </c>
      <c r="CSF516" s="63" t="s">
        <v>842</v>
      </c>
      <c r="CSG516" s="115">
        <v>46049</v>
      </c>
      <c r="CSH516" s="150" t="s">
        <v>1381</v>
      </c>
      <c r="CSI516" s="63" t="s">
        <v>363</v>
      </c>
      <c r="CSJ516" s="63">
        <v>338</v>
      </c>
      <c r="CSK516" s="63" t="s">
        <v>1403</v>
      </c>
      <c r="CSL516" s="63" t="str">
        <f>_xlfn.IFNA(VLOOKUP(CSJ516,[1]MH!CSG$2:CSR$538,7,FALSE), "")</f>
        <v/>
      </c>
      <c r="CSM516" s="63" t="s">
        <v>23</v>
      </c>
      <c r="CSN516" s="63" t="s">
        <v>842</v>
      </c>
      <c r="CSO516" s="115">
        <v>46049</v>
      </c>
      <c r="CSP516" s="150" t="s">
        <v>1381</v>
      </c>
      <c r="CSQ516" s="63" t="s">
        <v>363</v>
      </c>
      <c r="CSR516" s="63">
        <v>338</v>
      </c>
      <c r="CSS516" s="63" t="s">
        <v>1403</v>
      </c>
      <c r="CST516" s="63" t="str">
        <f>_xlfn.IFNA(VLOOKUP(CSR516,[1]MH!CSO$2:CSZ$538,7,FALSE), "")</f>
        <v/>
      </c>
      <c r="CSU516" s="63" t="s">
        <v>23</v>
      </c>
      <c r="CSV516" s="63" t="s">
        <v>842</v>
      </c>
      <c r="CSW516" s="115">
        <v>46049</v>
      </c>
      <c r="CSX516" s="150" t="s">
        <v>1381</v>
      </c>
      <c r="CSY516" s="63" t="s">
        <v>363</v>
      </c>
      <c r="CSZ516" s="63">
        <v>338</v>
      </c>
      <c r="CTA516" s="63" t="s">
        <v>1403</v>
      </c>
      <c r="CTB516" s="63" t="str">
        <f>_xlfn.IFNA(VLOOKUP(CSZ516,[1]MH!CSW$2:CTH$538,7,FALSE), "")</f>
        <v/>
      </c>
      <c r="CTC516" s="63" t="s">
        <v>23</v>
      </c>
      <c r="CTD516" s="63" t="s">
        <v>842</v>
      </c>
      <c r="CTE516" s="115">
        <v>46049</v>
      </c>
      <c r="CTF516" s="150" t="s">
        <v>1381</v>
      </c>
      <c r="CTG516" s="63" t="s">
        <v>363</v>
      </c>
      <c r="CTH516" s="63">
        <v>338</v>
      </c>
      <c r="CTI516" s="63" t="s">
        <v>1403</v>
      </c>
      <c r="CTJ516" s="63" t="str">
        <f>_xlfn.IFNA(VLOOKUP(CTH516,[1]MH!CTE$2:CTP$538,7,FALSE), "")</f>
        <v/>
      </c>
      <c r="CTK516" s="63" t="s">
        <v>23</v>
      </c>
      <c r="CTL516" s="63" t="s">
        <v>842</v>
      </c>
      <c r="CTM516" s="115">
        <v>46049</v>
      </c>
      <c r="CTN516" s="150" t="s">
        <v>1381</v>
      </c>
      <c r="CTO516" s="63" t="s">
        <v>363</v>
      </c>
      <c r="CTP516" s="63">
        <v>338</v>
      </c>
      <c r="CTQ516" s="63" t="s">
        <v>1403</v>
      </c>
      <c r="CTR516" s="63" t="str">
        <f>_xlfn.IFNA(VLOOKUP(CTP516,[1]MH!CTM$2:CTX$538,7,FALSE), "")</f>
        <v/>
      </c>
      <c r="CTS516" s="63" t="s">
        <v>23</v>
      </c>
      <c r="CTT516" s="63" t="s">
        <v>842</v>
      </c>
      <c r="CTU516" s="115">
        <v>46049</v>
      </c>
      <c r="CTV516" s="150" t="s">
        <v>1381</v>
      </c>
      <c r="CTW516" s="63" t="s">
        <v>363</v>
      </c>
      <c r="CTX516" s="63">
        <v>338</v>
      </c>
      <c r="CTY516" s="63" t="s">
        <v>1403</v>
      </c>
      <c r="CTZ516" s="63" t="str">
        <f>_xlfn.IFNA(VLOOKUP(CTX516,[1]MH!CTU$2:CUF$538,7,FALSE), "")</f>
        <v/>
      </c>
      <c r="CUA516" s="63" t="s">
        <v>23</v>
      </c>
      <c r="CUB516" s="63" t="s">
        <v>842</v>
      </c>
      <c r="CUC516" s="115">
        <v>46049</v>
      </c>
      <c r="CUD516" s="150" t="s">
        <v>1381</v>
      </c>
      <c r="CUE516" s="63" t="s">
        <v>363</v>
      </c>
      <c r="CUF516" s="63">
        <v>338</v>
      </c>
      <c r="CUG516" s="63" t="s">
        <v>1403</v>
      </c>
      <c r="CUH516" s="63" t="str">
        <f>_xlfn.IFNA(VLOOKUP(CUF516,[1]MH!CUC$2:CUN$538,7,FALSE), "")</f>
        <v/>
      </c>
      <c r="CUI516" s="63" t="s">
        <v>23</v>
      </c>
      <c r="CUJ516" s="63" t="s">
        <v>842</v>
      </c>
      <c r="CUK516" s="115">
        <v>46049</v>
      </c>
      <c r="CUL516" s="150" t="s">
        <v>1381</v>
      </c>
      <c r="CUM516" s="63" t="s">
        <v>363</v>
      </c>
      <c r="CUN516" s="63">
        <v>338</v>
      </c>
      <c r="CUO516" s="63" t="s">
        <v>1403</v>
      </c>
      <c r="CUP516" s="63" t="str">
        <f>_xlfn.IFNA(VLOOKUP(CUN516,[1]MH!CUK$2:CUV$538,7,FALSE), "")</f>
        <v/>
      </c>
      <c r="CUQ516" s="63" t="s">
        <v>23</v>
      </c>
      <c r="CUR516" s="63" t="s">
        <v>842</v>
      </c>
      <c r="CUS516" s="115">
        <v>46049</v>
      </c>
      <c r="CUT516" s="150" t="s">
        <v>1381</v>
      </c>
      <c r="CUU516" s="63" t="s">
        <v>363</v>
      </c>
      <c r="CUV516" s="63">
        <v>338</v>
      </c>
      <c r="CUW516" s="63" t="s">
        <v>1403</v>
      </c>
      <c r="CUX516" s="63" t="str">
        <f>_xlfn.IFNA(VLOOKUP(CUV516,[1]MH!CUS$2:CVD$538,7,FALSE), "")</f>
        <v/>
      </c>
      <c r="CUY516" s="63" t="s">
        <v>23</v>
      </c>
      <c r="CUZ516" s="63" t="s">
        <v>842</v>
      </c>
      <c r="CVA516" s="115">
        <v>46049</v>
      </c>
      <c r="CVB516" s="150" t="s">
        <v>1381</v>
      </c>
      <c r="CVC516" s="63" t="s">
        <v>363</v>
      </c>
      <c r="CVD516" s="63">
        <v>338</v>
      </c>
      <c r="CVE516" s="63" t="s">
        <v>1403</v>
      </c>
      <c r="CVF516" s="63" t="str">
        <f>_xlfn.IFNA(VLOOKUP(CVD516,[1]MH!CVA$2:CVL$538,7,FALSE), "")</f>
        <v/>
      </c>
      <c r="CVG516" s="63" t="s">
        <v>23</v>
      </c>
      <c r="CVH516" s="63" t="s">
        <v>842</v>
      </c>
      <c r="CVI516" s="115">
        <v>46049</v>
      </c>
      <c r="CVJ516" s="150" t="s">
        <v>1381</v>
      </c>
      <c r="CVK516" s="63" t="s">
        <v>363</v>
      </c>
      <c r="CVL516" s="63">
        <v>338</v>
      </c>
      <c r="CVM516" s="63" t="s">
        <v>1403</v>
      </c>
      <c r="CVN516" s="63" t="str">
        <f>_xlfn.IFNA(VLOOKUP(CVL516,[1]MH!CVI$2:CVT$538,7,FALSE), "")</f>
        <v/>
      </c>
      <c r="CVO516" s="63" t="s">
        <v>23</v>
      </c>
      <c r="CVP516" s="63" t="s">
        <v>842</v>
      </c>
      <c r="CVQ516" s="115">
        <v>46049</v>
      </c>
      <c r="CVR516" s="150" t="s">
        <v>1381</v>
      </c>
      <c r="CVS516" s="63" t="s">
        <v>363</v>
      </c>
      <c r="CVT516" s="63">
        <v>338</v>
      </c>
      <c r="CVU516" s="63" t="s">
        <v>1403</v>
      </c>
      <c r="CVV516" s="63" t="str">
        <f>_xlfn.IFNA(VLOOKUP(CVT516,[1]MH!CVQ$2:CWB$538,7,FALSE), "")</f>
        <v/>
      </c>
      <c r="CVW516" s="63" t="s">
        <v>23</v>
      </c>
      <c r="CVX516" s="63" t="s">
        <v>842</v>
      </c>
      <c r="CVY516" s="115">
        <v>46049</v>
      </c>
      <c r="CVZ516" s="150" t="s">
        <v>1381</v>
      </c>
      <c r="CWA516" s="63" t="s">
        <v>363</v>
      </c>
      <c r="CWB516" s="63">
        <v>338</v>
      </c>
      <c r="CWC516" s="63" t="s">
        <v>1403</v>
      </c>
      <c r="CWD516" s="63" t="str">
        <f>_xlfn.IFNA(VLOOKUP(CWB516,[1]MH!CVY$2:CWJ$538,7,FALSE), "")</f>
        <v/>
      </c>
      <c r="CWE516" s="63" t="s">
        <v>23</v>
      </c>
      <c r="CWF516" s="63" t="s">
        <v>842</v>
      </c>
      <c r="CWG516" s="115">
        <v>46049</v>
      </c>
      <c r="CWH516" s="150" t="s">
        <v>1381</v>
      </c>
      <c r="CWI516" s="63" t="s">
        <v>363</v>
      </c>
      <c r="CWJ516" s="63">
        <v>338</v>
      </c>
      <c r="CWK516" s="63" t="s">
        <v>1403</v>
      </c>
      <c r="CWL516" s="63" t="str">
        <f>_xlfn.IFNA(VLOOKUP(CWJ516,[1]MH!CWG$2:CWR$538,7,FALSE), "")</f>
        <v/>
      </c>
      <c r="CWM516" s="63" t="s">
        <v>23</v>
      </c>
      <c r="CWN516" s="63" t="s">
        <v>842</v>
      </c>
      <c r="CWO516" s="115">
        <v>46049</v>
      </c>
      <c r="CWP516" s="150" t="s">
        <v>1381</v>
      </c>
      <c r="CWQ516" s="63" t="s">
        <v>363</v>
      </c>
      <c r="CWR516" s="63">
        <v>338</v>
      </c>
      <c r="CWS516" s="63" t="s">
        <v>1403</v>
      </c>
      <c r="CWT516" s="63" t="str">
        <f>_xlfn.IFNA(VLOOKUP(CWR516,[1]MH!CWO$2:CWZ$538,7,FALSE), "")</f>
        <v/>
      </c>
      <c r="CWU516" s="63" t="s">
        <v>23</v>
      </c>
      <c r="CWV516" s="63" t="s">
        <v>842</v>
      </c>
      <c r="CWW516" s="115">
        <v>46049</v>
      </c>
      <c r="CWX516" s="150" t="s">
        <v>1381</v>
      </c>
      <c r="CWY516" s="63" t="s">
        <v>363</v>
      </c>
      <c r="CWZ516" s="63">
        <v>338</v>
      </c>
      <c r="CXA516" s="63" t="s">
        <v>1403</v>
      </c>
      <c r="CXB516" s="63" t="str">
        <f>_xlfn.IFNA(VLOOKUP(CWZ516,[1]MH!CWW$2:CXH$538,7,FALSE), "")</f>
        <v/>
      </c>
      <c r="CXC516" s="63" t="s">
        <v>23</v>
      </c>
      <c r="CXD516" s="63" t="s">
        <v>842</v>
      </c>
      <c r="CXE516" s="115">
        <v>46049</v>
      </c>
      <c r="CXF516" s="150" t="s">
        <v>1381</v>
      </c>
      <c r="CXG516" s="63" t="s">
        <v>363</v>
      </c>
      <c r="CXH516" s="63">
        <v>338</v>
      </c>
      <c r="CXI516" s="63" t="s">
        <v>1403</v>
      </c>
      <c r="CXJ516" s="63" t="str">
        <f>_xlfn.IFNA(VLOOKUP(CXH516,[1]MH!CXE$2:CXP$538,7,FALSE), "")</f>
        <v/>
      </c>
      <c r="CXK516" s="63" t="s">
        <v>23</v>
      </c>
      <c r="CXL516" s="63" t="s">
        <v>842</v>
      </c>
      <c r="CXM516" s="115">
        <v>46049</v>
      </c>
      <c r="CXN516" s="150" t="s">
        <v>1381</v>
      </c>
      <c r="CXO516" s="63" t="s">
        <v>363</v>
      </c>
      <c r="CXP516" s="63">
        <v>338</v>
      </c>
      <c r="CXQ516" s="63" t="s">
        <v>1403</v>
      </c>
      <c r="CXR516" s="63" t="str">
        <f>_xlfn.IFNA(VLOOKUP(CXP516,[1]MH!CXM$2:CXX$538,7,FALSE), "")</f>
        <v/>
      </c>
      <c r="CXS516" s="63" t="s">
        <v>23</v>
      </c>
      <c r="CXT516" s="63" t="s">
        <v>842</v>
      </c>
      <c r="CXU516" s="115">
        <v>46049</v>
      </c>
      <c r="CXV516" s="150" t="s">
        <v>1381</v>
      </c>
      <c r="CXW516" s="63" t="s">
        <v>363</v>
      </c>
      <c r="CXX516" s="63">
        <v>338</v>
      </c>
      <c r="CXY516" s="63" t="s">
        <v>1403</v>
      </c>
      <c r="CXZ516" s="63" t="str">
        <f>_xlfn.IFNA(VLOOKUP(CXX516,[1]MH!CXU$2:CYF$538,7,FALSE), "")</f>
        <v/>
      </c>
      <c r="CYA516" s="63" t="s">
        <v>23</v>
      </c>
      <c r="CYB516" s="63" t="s">
        <v>842</v>
      </c>
      <c r="CYC516" s="115">
        <v>46049</v>
      </c>
      <c r="CYD516" s="150" t="s">
        <v>1381</v>
      </c>
      <c r="CYE516" s="63" t="s">
        <v>363</v>
      </c>
      <c r="CYF516" s="63">
        <v>338</v>
      </c>
      <c r="CYG516" s="63" t="s">
        <v>1403</v>
      </c>
      <c r="CYH516" s="63" t="str">
        <f>_xlfn.IFNA(VLOOKUP(CYF516,[1]MH!CYC$2:CYN$538,7,FALSE), "")</f>
        <v/>
      </c>
      <c r="CYI516" s="63" t="s">
        <v>23</v>
      </c>
      <c r="CYJ516" s="63" t="s">
        <v>842</v>
      </c>
      <c r="CYK516" s="115">
        <v>46049</v>
      </c>
      <c r="CYL516" s="150" t="s">
        <v>1381</v>
      </c>
      <c r="CYM516" s="63" t="s">
        <v>363</v>
      </c>
      <c r="CYN516" s="63">
        <v>338</v>
      </c>
      <c r="CYO516" s="63" t="s">
        <v>1403</v>
      </c>
      <c r="CYP516" s="63" t="str">
        <f>_xlfn.IFNA(VLOOKUP(CYN516,[1]MH!CYK$2:CYV$538,7,FALSE), "")</f>
        <v/>
      </c>
      <c r="CYQ516" s="63" t="s">
        <v>23</v>
      </c>
      <c r="CYR516" s="63" t="s">
        <v>842</v>
      </c>
      <c r="CYS516" s="115">
        <v>46049</v>
      </c>
      <c r="CYT516" s="150" t="s">
        <v>1381</v>
      </c>
      <c r="CYU516" s="63" t="s">
        <v>363</v>
      </c>
      <c r="CYV516" s="63">
        <v>338</v>
      </c>
      <c r="CYW516" s="63" t="s">
        <v>1403</v>
      </c>
      <c r="CYX516" s="63" t="str">
        <f>_xlfn.IFNA(VLOOKUP(CYV516,[1]MH!CYS$2:CZD$538,7,FALSE), "")</f>
        <v/>
      </c>
      <c r="CYY516" s="63" t="s">
        <v>23</v>
      </c>
      <c r="CYZ516" s="63" t="s">
        <v>842</v>
      </c>
      <c r="CZA516" s="115">
        <v>46049</v>
      </c>
      <c r="CZB516" s="150" t="s">
        <v>1381</v>
      </c>
      <c r="CZC516" s="63" t="s">
        <v>363</v>
      </c>
      <c r="CZD516" s="63">
        <v>338</v>
      </c>
      <c r="CZE516" s="63" t="s">
        <v>1403</v>
      </c>
      <c r="CZF516" s="63" t="str">
        <f>_xlfn.IFNA(VLOOKUP(CZD516,[1]MH!CZA$2:CZL$538,7,FALSE), "")</f>
        <v/>
      </c>
      <c r="CZG516" s="63" t="s">
        <v>23</v>
      </c>
      <c r="CZH516" s="63" t="s">
        <v>842</v>
      </c>
      <c r="CZI516" s="115">
        <v>46049</v>
      </c>
      <c r="CZJ516" s="150" t="s">
        <v>1381</v>
      </c>
      <c r="CZK516" s="63" t="s">
        <v>363</v>
      </c>
      <c r="CZL516" s="63">
        <v>338</v>
      </c>
      <c r="CZM516" s="63" t="s">
        <v>1403</v>
      </c>
      <c r="CZN516" s="63" t="str">
        <f>_xlfn.IFNA(VLOOKUP(CZL516,[1]MH!CZI$2:CZT$538,7,FALSE), "")</f>
        <v/>
      </c>
      <c r="CZO516" s="63" t="s">
        <v>23</v>
      </c>
      <c r="CZP516" s="63" t="s">
        <v>842</v>
      </c>
      <c r="CZQ516" s="115">
        <v>46049</v>
      </c>
      <c r="CZR516" s="150" t="s">
        <v>1381</v>
      </c>
      <c r="CZS516" s="63" t="s">
        <v>363</v>
      </c>
      <c r="CZT516" s="63">
        <v>338</v>
      </c>
      <c r="CZU516" s="63" t="s">
        <v>1403</v>
      </c>
      <c r="CZV516" s="63" t="str">
        <f>_xlfn.IFNA(VLOOKUP(CZT516,[1]MH!CZQ$2:DAB$538,7,FALSE), "")</f>
        <v/>
      </c>
      <c r="CZW516" s="63" t="s">
        <v>23</v>
      </c>
      <c r="CZX516" s="63" t="s">
        <v>842</v>
      </c>
      <c r="CZY516" s="115">
        <v>46049</v>
      </c>
      <c r="CZZ516" s="150" t="s">
        <v>1381</v>
      </c>
      <c r="DAA516" s="63" t="s">
        <v>363</v>
      </c>
      <c r="DAB516" s="63">
        <v>338</v>
      </c>
      <c r="DAC516" s="63" t="s">
        <v>1403</v>
      </c>
      <c r="DAD516" s="63" t="str">
        <f>_xlfn.IFNA(VLOOKUP(DAB516,[1]MH!CZY$2:DAJ$538,7,FALSE), "")</f>
        <v/>
      </c>
      <c r="DAE516" s="63" t="s">
        <v>23</v>
      </c>
      <c r="DAF516" s="63" t="s">
        <v>842</v>
      </c>
      <c r="DAG516" s="115">
        <v>46049</v>
      </c>
      <c r="DAH516" s="150" t="s">
        <v>1381</v>
      </c>
      <c r="DAI516" s="63" t="s">
        <v>363</v>
      </c>
      <c r="DAJ516" s="63">
        <v>338</v>
      </c>
      <c r="DAK516" s="63" t="s">
        <v>1403</v>
      </c>
      <c r="DAL516" s="63" t="str">
        <f>_xlfn.IFNA(VLOOKUP(DAJ516,[1]MH!DAG$2:DAR$538,7,FALSE), "")</f>
        <v/>
      </c>
      <c r="DAM516" s="63" t="s">
        <v>23</v>
      </c>
      <c r="DAN516" s="63" t="s">
        <v>842</v>
      </c>
      <c r="DAO516" s="115">
        <v>46049</v>
      </c>
      <c r="DAP516" s="150" t="s">
        <v>1381</v>
      </c>
      <c r="DAQ516" s="63" t="s">
        <v>363</v>
      </c>
      <c r="DAR516" s="63">
        <v>338</v>
      </c>
      <c r="DAS516" s="63" t="s">
        <v>1403</v>
      </c>
      <c r="DAT516" s="63" t="str">
        <f>_xlfn.IFNA(VLOOKUP(DAR516,[1]MH!DAO$2:DAZ$538,7,FALSE), "")</f>
        <v/>
      </c>
      <c r="DAU516" s="63" t="s">
        <v>23</v>
      </c>
      <c r="DAV516" s="63" t="s">
        <v>842</v>
      </c>
      <c r="DAW516" s="115">
        <v>46049</v>
      </c>
      <c r="DAX516" s="150" t="s">
        <v>1381</v>
      </c>
      <c r="DAY516" s="63" t="s">
        <v>363</v>
      </c>
      <c r="DAZ516" s="63">
        <v>338</v>
      </c>
      <c r="DBA516" s="63" t="s">
        <v>1403</v>
      </c>
      <c r="DBB516" s="63" t="str">
        <f>_xlfn.IFNA(VLOOKUP(DAZ516,[1]MH!DAW$2:DBH$538,7,FALSE), "")</f>
        <v/>
      </c>
      <c r="DBC516" s="63" t="s">
        <v>23</v>
      </c>
      <c r="DBD516" s="63" t="s">
        <v>842</v>
      </c>
      <c r="DBE516" s="115">
        <v>46049</v>
      </c>
      <c r="DBF516" s="150" t="s">
        <v>1381</v>
      </c>
      <c r="DBG516" s="63" t="s">
        <v>363</v>
      </c>
      <c r="DBH516" s="63">
        <v>338</v>
      </c>
      <c r="DBI516" s="63" t="s">
        <v>1403</v>
      </c>
      <c r="DBJ516" s="63" t="str">
        <f>_xlfn.IFNA(VLOOKUP(DBH516,[1]MH!DBE$2:DBP$538,7,FALSE), "")</f>
        <v/>
      </c>
      <c r="DBK516" s="63" t="s">
        <v>23</v>
      </c>
      <c r="DBL516" s="63" t="s">
        <v>842</v>
      </c>
      <c r="DBM516" s="115">
        <v>46049</v>
      </c>
      <c r="DBN516" s="150" t="s">
        <v>1381</v>
      </c>
      <c r="DBO516" s="63" t="s">
        <v>363</v>
      </c>
      <c r="DBP516" s="63">
        <v>338</v>
      </c>
      <c r="DBQ516" s="63" t="s">
        <v>1403</v>
      </c>
      <c r="DBR516" s="63" t="str">
        <f>_xlfn.IFNA(VLOOKUP(DBP516,[1]MH!DBM$2:DBX$538,7,FALSE), "")</f>
        <v/>
      </c>
      <c r="DBS516" s="63" t="s">
        <v>23</v>
      </c>
      <c r="DBT516" s="63" t="s">
        <v>842</v>
      </c>
      <c r="DBU516" s="115">
        <v>46049</v>
      </c>
      <c r="DBV516" s="150" t="s">
        <v>1381</v>
      </c>
      <c r="DBW516" s="63" t="s">
        <v>363</v>
      </c>
      <c r="DBX516" s="63">
        <v>338</v>
      </c>
      <c r="DBY516" s="63" t="s">
        <v>1403</v>
      </c>
      <c r="DBZ516" s="63" t="str">
        <f>_xlfn.IFNA(VLOOKUP(DBX516,[1]MH!DBU$2:DCF$538,7,FALSE), "")</f>
        <v/>
      </c>
      <c r="DCA516" s="63" t="s">
        <v>23</v>
      </c>
      <c r="DCB516" s="63" t="s">
        <v>842</v>
      </c>
      <c r="DCC516" s="115">
        <v>46049</v>
      </c>
      <c r="DCD516" s="150" t="s">
        <v>1381</v>
      </c>
      <c r="DCE516" s="63" t="s">
        <v>363</v>
      </c>
      <c r="DCF516" s="63">
        <v>338</v>
      </c>
      <c r="DCG516" s="63" t="s">
        <v>1403</v>
      </c>
      <c r="DCH516" s="63" t="str">
        <f>_xlfn.IFNA(VLOOKUP(DCF516,[1]MH!DCC$2:DCN$538,7,FALSE), "")</f>
        <v/>
      </c>
      <c r="DCI516" s="63" t="s">
        <v>23</v>
      </c>
      <c r="DCJ516" s="63" t="s">
        <v>842</v>
      </c>
      <c r="DCK516" s="115">
        <v>46049</v>
      </c>
      <c r="DCL516" s="150" t="s">
        <v>1381</v>
      </c>
      <c r="DCM516" s="63" t="s">
        <v>363</v>
      </c>
      <c r="DCN516" s="63">
        <v>338</v>
      </c>
      <c r="DCO516" s="63" t="s">
        <v>1403</v>
      </c>
      <c r="DCP516" s="63" t="str">
        <f>_xlfn.IFNA(VLOOKUP(DCN516,[1]MH!DCK$2:DCV$538,7,FALSE), "")</f>
        <v/>
      </c>
      <c r="DCQ516" s="63" t="s">
        <v>23</v>
      </c>
      <c r="DCR516" s="63" t="s">
        <v>842</v>
      </c>
      <c r="DCS516" s="115">
        <v>46049</v>
      </c>
      <c r="DCT516" s="150" t="s">
        <v>1381</v>
      </c>
      <c r="DCU516" s="63" t="s">
        <v>363</v>
      </c>
      <c r="DCV516" s="63">
        <v>338</v>
      </c>
      <c r="DCW516" s="63" t="s">
        <v>1403</v>
      </c>
      <c r="DCX516" s="63" t="str">
        <f>_xlfn.IFNA(VLOOKUP(DCV516,[1]MH!DCS$2:DDD$538,7,FALSE), "")</f>
        <v/>
      </c>
      <c r="DCY516" s="63" t="s">
        <v>23</v>
      </c>
      <c r="DCZ516" s="63" t="s">
        <v>842</v>
      </c>
      <c r="DDA516" s="115">
        <v>46049</v>
      </c>
      <c r="DDB516" s="150" t="s">
        <v>1381</v>
      </c>
      <c r="DDC516" s="63" t="s">
        <v>363</v>
      </c>
      <c r="DDD516" s="63">
        <v>338</v>
      </c>
      <c r="DDE516" s="63" t="s">
        <v>1403</v>
      </c>
      <c r="DDF516" s="63" t="str">
        <f>_xlfn.IFNA(VLOOKUP(DDD516,[1]MH!DDA$2:DDL$538,7,FALSE), "")</f>
        <v/>
      </c>
      <c r="DDG516" s="63" t="s">
        <v>23</v>
      </c>
      <c r="DDH516" s="63" t="s">
        <v>842</v>
      </c>
      <c r="DDI516" s="115">
        <v>46049</v>
      </c>
      <c r="DDJ516" s="150" t="s">
        <v>1381</v>
      </c>
      <c r="DDK516" s="63" t="s">
        <v>363</v>
      </c>
      <c r="DDL516" s="63">
        <v>338</v>
      </c>
      <c r="DDM516" s="63" t="s">
        <v>1403</v>
      </c>
      <c r="DDN516" s="63" t="str">
        <f>_xlfn.IFNA(VLOOKUP(DDL516,[1]MH!DDI$2:DDT$538,7,FALSE), "")</f>
        <v/>
      </c>
      <c r="DDO516" s="63" t="s">
        <v>23</v>
      </c>
      <c r="DDP516" s="63" t="s">
        <v>842</v>
      </c>
      <c r="DDQ516" s="115">
        <v>46049</v>
      </c>
      <c r="DDR516" s="150" t="s">
        <v>1381</v>
      </c>
      <c r="DDS516" s="63" t="s">
        <v>363</v>
      </c>
      <c r="DDT516" s="63">
        <v>338</v>
      </c>
      <c r="DDU516" s="63" t="s">
        <v>1403</v>
      </c>
      <c r="DDV516" s="63" t="str">
        <f>_xlfn.IFNA(VLOOKUP(DDT516,[1]MH!DDQ$2:DEB$538,7,FALSE), "")</f>
        <v/>
      </c>
      <c r="DDW516" s="63" t="s">
        <v>23</v>
      </c>
      <c r="DDX516" s="63" t="s">
        <v>842</v>
      </c>
      <c r="DDY516" s="115">
        <v>46049</v>
      </c>
      <c r="DDZ516" s="150" t="s">
        <v>1381</v>
      </c>
      <c r="DEA516" s="63" t="s">
        <v>363</v>
      </c>
      <c r="DEB516" s="63">
        <v>338</v>
      </c>
      <c r="DEC516" s="63" t="s">
        <v>1403</v>
      </c>
      <c r="DED516" s="63" t="str">
        <f>_xlfn.IFNA(VLOOKUP(DEB516,[1]MH!DDY$2:DEJ$538,7,FALSE), "")</f>
        <v/>
      </c>
      <c r="DEE516" s="63" t="s">
        <v>23</v>
      </c>
      <c r="DEF516" s="63" t="s">
        <v>842</v>
      </c>
      <c r="DEG516" s="115">
        <v>46049</v>
      </c>
      <c r="DEH516" s="150" t="s">
        <v>1381</v>
      </c>
      <c r="DEI516" s="63" t="s">
        <v>363</v>
      </c>
      <c r="DEJ516" s="63">
        <v>338</v>
      </c>
      <c r="DEK516" s="63" t="s">
        <v>1403</v>
      </c>
      <c r="DEL516" s="63" t="str">
        <f>_xlfn.IFNA(VLOOKUP(DEJ516,[1]MH!DEG$2:DER$538,7,FALSE), "")</f>
        <v/>
      </c>
      <c r="DEM516" s="63" t="s">
        <v>23</v>
      </c>
      <c r="DEN516" s="63" t="s">
        <v>842</v>
      </c>
      <c r="DEO516" s="115">
        <v>46049</v>
      </c>
      <c r="DEP516" s="150" t="s">
        <v>1381</v>
      </c>
      <c r="DEQ516" s="63" t="s">
        <v>363</v>
      </c>
      <c r="DER516" s="63">
        <v>338</v>
      </c>
      <c r="DES516" s="63" t="s">
        <v>1403</v>
      </c>
      <c r="DET516" s="63" t="str">
        <f>_xlfn.IFNA(VLOOKUP(DER516,[1]MH!DEO$2:DEZ$538,7,FALSE), "")</f>
        <v/>
      </c>
      <c r="DEU516" s="63" t="s">
        <v>23</v>
      </c>
      <c r="DEV516" s="63" t="s">
        <v>842</v>
      </c>
      <c r="DEW516" s="115">
        <v>46049</v>
      </c>
      <c r="DEX516" s="150" t="s">
        <v>1381</v>
      </c>
      <c r="DEY516" s="63" t="s">
        <v>363</v>
      </c>
      <c r="DEZ516" s="63">
        <v>338</v>
      </c>
      <c r="DFA516" s="63" t="s">
        <v>1403</v>
      </c>
      <c r="DFB516" s="63" t="str">
        <f>_xlfn.IFNA(VLOOKUP(DEZ516,[1]MH!DEW$2:DFH$538,7,FALSE), "")</f>
        <v/>
      </c>
      <c r="DFC516" s="63" t="s">
        <v>23</v>
      </c>
      <c r="DFD516" s="63" t="s">
        <v>842</v>
      </c>
      <c r="DFE516" s="115">
        <v>46049</v>
      </c>
      <c r="DFF516" s="150" t="s">
        <v>1381</v>
      </c>
      <c r="DFG516" s="63" t="s">
        <v>363</v>
      </c>
      <c r="DFH516" s="63">
        <v>338</v>
      </c>
      <c r="DFI516" s="63" t="s">
        <v>1403</v>
      </c>
      <c r="DFJ516" s="63" t="str">
        <f>_xlfn.IFNA(VLOOKUP(DFH516,[1]MH!DFE$2:DFP$538,7,FALSE), "")</f>
        <v/>
      </c>
      <c r="DFK516" s="63" t="s">
        <v>23</v>
      </c>
      <c r="DFL516" s="63" t="s">
        <v>842</v>
      </c>
      <c r="DFM516" s="115">
        <v>46049</v>
      </c>
      <c r="DFN516" s="150" t="s">
        <v>1381</v>
      </c>
      <c r="DFO516" s="63" t="s">
        <v>363</v>
      </c>
      <c r="DFP516" s="63">
        <v>338</v>
      </c>
      <c r="DFQ516" s="63" t="s">
        <v>1403</v>
      </c>
      <c r="DFR516" s="63" t="str">
        <f>_xlfn.IFNA(VLOOKUP(DFP516,[1]MH!DFM$2:DFX$538,7,FALSE), "")</f>
        <v/>
      </c>
      <c r="DFS516" s="63" t="s">
        <v>23</v>
      </c>
      <c r="DFT516" s="63" t="s">
        <v>842</v>
      </c>
      <c r="DFU516" s="115">
        <v>46049</v>
      </c>
      <c r="DFV516" s="150" t="s">
        <v>1381</v>
      </c>
      <c r="DFW516" s="63" t="s">
        <v>363</v>
      </c>
      <c r="DFX516" s="63">
        <v>338</v>
      </c>
      <c r="DFY516" s="63" t="s">
        <v>1403</v>
      </c>
      <c r="DFZ516" s="63" t="str">
        <f>_xlfn.IFNA(VLOOKUP(DFX516,[1]MH!DFU$2:DGF$538,7,FALSE), "")</f>
        <v/>
      </c>
      <c r="DGA516" s="63" t="s">
        <v>23</v>
      </c>
      <c r="DGB516" s="63" t="s">
        <v>842</v>
      </c>
      <c r="DGC516" s="115">
        <v>46049</v>
      </c>
      <c r="DGD516" s="150" t="s">
        <v>1381</v>
      </c>
      <c r="DGE516" s="63" t="s">
        <v>363</v>
      </c>
      <c r="DGF516" s="63">
        <v>338</v>
      </c>
      <c r="DGG516" s="63" t="s">
        <v>1403</v>
      </c>
      <c r="DGH516" s="63" t="str">
        <f>_xlfn.IFNA(VLOOKUP(DGF516,[1]MH!DGC$2:DGN$538,7,FALSE), "")</f>
        <v/>
      </c>
      <c r="DGI516" s="63" t="s">
        <v>23</v>
      </c>
      <c r="DGJ516" s="63" t="s">
        <v>842</v>
      </c>
      <c r="DGK516" s="115">
        <v>46049</v>
      </c>
      <c r="DGL516" s="150" t="s">
        <v>1381</v>
      </c>
      <c r="DGM516" s="63" t="s">
        <v>363</v>
      </c>
      <c r="DGN516" s="63">
        <v>338</v>
      </c>
      <c r="DGO516" s="63" t="s">
        <v>1403</v>
      </c>
      <c r="DGP516" s="63" t="str">
        <f>_xlfn.IFNA(VLOOKUP(DGN516,[1]MH!DGK$2:DGV$538,7,FALSE), "")</f>
        <v/>
      </c>
      <c r="DGQ516" s="63" t="s">
        <v>23</v>
      </c>
      <c r="DGR516" s="63" t="s">
        <v>842</v>
      </c>
      <c r="DGS516" s="115">
        <v>46049</v>
      </c>
      <c r="DGT516" s="150" t="s">
        <v>1381</v>
      </c>
      <c r="DGU516" s="63" t="s">
        <v>363</v>
      </c>
      <c r="DGV516" s="63">
        <v>338</v>
      </c>
      <c r="DGW516" s="63" t="s">
        <v>1403</v>
      </c>
      <c r="DGX516" s="63" t="str">
        <f>_xlfn.IFNA(VLOOKUP(DGV516,[1]MH!DGS$2:DHD$538,7,FALSE), "")</f>
        <v/>
      </c>
      <c r="DGY516" s="63" t="s">
        <v>23</v>
      </c>
      <c r="DGZ516" s="63" t="s">
        <v>842</v>
      </c>
      <c r="DHA516" s="115">
        <v>46049</v>
      </c>
      <c r="DHB516" s="150" t="s">
        <v>1381</v>
      </c>
      <c r="DHC516" s="63" t="s">
        <v>363</v>
      </c>
      <c r="DHD516" s="63">
        <v>338</v>
      </c>
      <c r="DHE516" s="63" t="s">
        <v>1403</v>
      </c>
      <c r="DHF516" s="63" t="str">
        <f>_xlfn.IFNA(VLOOKUP(DHD516,[1]MH!DHA$2:DHL$538,7,FALSE), "")</f>
        <v/>
      </c>
      <c r="DHG516" s="63" t="s">
        <v>23</v>
      </c>
      <c r="DHH516" s="63" t="s">
        <v>842</v>
      </c>
      <c r="DHI516" s="115">
        <v>46049</v>
      </c>
      <c r="DHJ516" s="150" t="s">
        <v>1381</v>
      </c>
      <c r="DHK516" s="63" t="s">
        <v>363</v>
      </c>
      <c r="DHL516" s="63">
        <v>338</v>
      </c>
      <c r="DHM516" s="63" t="s">
        <v>1403</v>
      </c>
      <c r="DHN516" s="63" t="str">
        <f>_xlfn.IFNA(VLOOKUP(DHL516,[1]MH!DHI$2:DHT$538,7,FALSE), "")</f>
        <v/>
      </c>
      <c r="DHO516" s="63" t="s">
        <v>23</v>
      </c>
      <c r="DHP516" s="63" t="s">
        <v>842</v>
      </c>
      <c r="DHQ516" s="115">
        <v>46049</v>
      </c>
      <c r="DHR516" s="150" t="s">
        <v>1381</v>
      </c>
      <c r="DHS516" s="63" t="s">
        <v>363</v>
      </c>
      <c r="DHT516" s="63">
        <v>338</v>
      </c>
      <c r="DHU516" s="63" t="s">
        <v>1403</v>
      </c>
      <c r="DHV516" s="63" t="str">
        <f>_xlfn.IFNA(VLOOKUP(DHT516,[1]MH!DHQ$2:DIB$538,7,FALSE), "")</f>
        <v/>
      </c>
      <c r="DHW516" s="63" t="s">
        <v>23</v>
      </c>
      <c r="DHX516" s="63" t="s">
        <v>842</v>
      </c>
      <c r="DHY516" s="115">
        <v>46049</v>
      </c>
      <c r="DHZ516" s="150" t="s">
        <v>1381</v>
      </c>
      <c r="DIA516" s="63" t="s">
        <v>363</v>
      </c>
      <c r="DIB516" s="63">
        <v>338</v>
      </c>
      <c r="DIC516" s="63" t="s">
        <v>1403</v>
      </c>
      <c r="DID516" s="63" t="str">
        <f>_xlfn.IFNA(VLOOKUP(DIB516,[1]MH!DHY$2:DIJ$538,7,FALSE), "")</f>
        <v/>
      </c>
      <c r="DIE516" s="63" t="s">
        <v>23</v>
      </c>
      <c r="DIF516" s="63" t="s">
        <v>842</v>
      </c>
      <c r="DIG516" s="115">
        <v>46049</v>
      </c>
      <c r="DIH516" s="150" t="s">
        <v>1381</v>
      </c>
      <c r="DII516" s="63" t="s">
        <v>363</v>
      </c>
      <c r="DIJ516" s="63">
        <v>338</v>
      </c>
      <c r="DIK516" s="63" t="s">
        <v>1403</v>
      </c>
      <c r="DIL516" s="63" t="str">
        <f>_xlfn.IFNA(VLOOKUP(DIJ516,[1]MH!DIG$2:DIR$538,7,FALSE), "")</f>
        <v/>
      </c>
      <c r="DIM516" s="63" t="s">
        <v>23</v>
      </c>
      <c r="DIN516" s="63" t="s">
        <v>842</v>
      </c>
      <c r="DIO516" s="115">
        <v>46049</v>
      </c>
      <c r="DIP516" s="150" t="s">
        <v>1381</v>
      </c>
      <c r="DIQ516" s="63" t="s">
        <v>363</v>
      </c>
      <c r="DIR516" s="63">
        <v>338</v>
      </c>
      <c r="DIS516" s="63" t="s">
        <v>1403</v>
      </c>
      <c r="DIT516" s="63" t="str">
        <f>_xlfn.IFNA(VLOOKUP(DIR516,[1]MH!DIO$2:DIZ$538,7,FALSE), "")</f>
        <v/>
      </c>
      <c r="DIU516" s="63" t="s">
        <v>23</v>
      </c>
      <c r="DIV516" s="63" t="s">
        <v>842</v>
      </c>
      <c r="DIW516" s="115">
        <v>46049</v>
      </c>
      <c r="DIX516" s="150" t="s">
        <v>1381</v>
      </c>
      <c r="DIY516" s="63" t="s">
        <v>363</v>
      </c>
      <c r="DIZ516" s="63">
        <v>338</v>
      </c>
      <c r="DJA516" s="63" t="s">
        <v>1403</v>
      </c>
      <c r="DJB516" s="63" t="str">
        <f>_xlfn.IFNA(VLOOKUP(DIZ516,[1]MH!DIW$2:DJH$538,7,FALSE), "")</f>
        <v/>
      </c>
      <c r="DJC516" s="63" t="s">
        <v>23</v>
      </c>
      <c r="DJD516" s="63" t="s">
        <v>842</v>
      </c>
      <c r="DJE516" s="115">
        <v>46049</v>
      </c>
      <c r="DJF516" s="150" t="s">
        <v>1381</v>
      </c>
      <c r="DJG516" s="63" t="s">
        <v>363</v>
      </c>
      <c r="DJH516" s="63">
        <v>338</v>
      </c>
      <c r="DJI516" s="63" t="s">
        <v>1403</v>
      </c>
      <c r="DJJ516" s="63" t="str">
        <f>_xlfn.IFNA(VLOOKUP(DJH516,[1]MH!DJE$2:DJP$538,7,FALSE), "")</f>
        <v/>
      </c>
      <c r="DJK516" s="63" t="s">
        <v>23</v>
      </c>
      <c r="DJL516" s="63" t="s">
        <v>842</v>
      </c>
      <c r="DJM516" s="115">
        <v>46049</v>
      </c>
      <c r="DJN516" s="150" t="s">
        <v>1381</v>
      </c>
      <c r="DJO516" s="63" t="s">
        <v>363</v>
      </c>
      <c r="DJP516" s="63">
        <v>338</v>
      </c>
      <c r="DJQ516" s="63" t="s">
        <v>1403</v>
      </c>
      <c r="DJR516" s="63" t="str">
        <f>_xlfn.IFNA(VLOOKUP(DJP516,[1]MH!DJM$2:DJX$538,7,FALSE), "")</f>
        <v/>
      </c>
      <c r="DJS516" s="63" t="s">
        <v>23</v>
      </c>
      <c r="DJT516" s="63" t="s">
        <v>842</v>
      </c>
      <c r="DJU516" s="115">
        <v>46049</v>
      </c>
      <c r="DJV516" s="150" t="s">
        <v>1381</v>
      </c>
      <c r="DJW516" s="63" t="s">
        <v>363</v>
      </c>
      <c r="DJX516" s="63">
        <v>338</v>
      </c>
      <c r="DJY516" s="63" t="s">
        <v>1403</v>
      </c>
      <c r="DJZ516" s="63" t="str">
        <f>_xlfn.IFNA(VLOOKUP(DJX516,[1]MH!DJU$2:DKF$538,7,FALSE), "")</f>
        <v/>
      </c>
      <c r="DKA516" s="63" t="s">
        <v>23</v>
      </c>
      <c r="DKB516" s="63" t="s">
        <v>842</v>
      </c>
      <c r="DKC516" s="115">
        <v>46049</v>
      </c>
      <c r="DKD516" s="150" t="s">
        <v>1381</v>
      </c>
      <c r="DKE516" s="63" t="s">
        <v>363</v>
      </c>
      <c r="DKF516" s="63">
        <v>338</v>
      </c>
      <c r="DKG516" s="63" t="s">
        <v>1403</v>
      </c>
      <c r="DKH516" s="63" t="str">
        <f>_xlfn.IFNA(VLOOKUP(DKF516,[1]MH!DKC$2:DKN$538,7,FALSE), "")</f>
        <v/>
      </c>
      <c r="DKI516" s="63" t="s">
        <v>23</v>
      </c>
      <c r="DKJ516" s="63" t="s">
        <v>842</v>
      </c>
      <c r="DKK516" s="115">
        <v>46049</v>
      </c>
      <c r="DKL516" s="150" t="s">
        <v>1381</v>
      </c>
      <c r="DKM516" s="63" t="s">
        <v>363</v>
      </c>
      <c r="DKN516" s="63">
        <v>338</v>
      </c>
      <c r="DKO516" s="63" t="s">
        <v>1403</v>
      </c>
      <c r="DKP516" s="63" t="str">
        <f>_xlfn.IFNA(VLOOKUP(DKN516,[1]MH!DKK$2:DKV$538,7,FALSE), "")</f>
        <v/>
      </c>
      <c r="DKQ516" s="63" t="s">
        <v>23</v>
      </c>
      <c r="DKR516" s="63" t="s">
        <v>842</v>
      </c>
      <c r="DKS516" s="115">
        <v>46049</v>
      </c>
      <c r="DKT516" s="150" t="s">
        <v>1381</v>
      </c>
      <c r="DKU516" s="63" t="s">
        <v>363</v>
      </c>
      <c r="DKV516" s="63">
        <v>338</v>
      </c>
      <c r="DKW516" s="63" t="s">
        <v>1403</v>
      </c>
      <c r="DKX516" s="63" t="str">
        <f>_xlfn.IFNA(VLOOKUP(DKV516,[1]MH!DKS$2:DLD$538,7,FALSE), "")</f>
        <v/>
      </c>
      <c r="DKY516" s="63" t="s">
        <v>23</v>
      </c>
      <c r="DKZ516" s="63" t="s">
        <v>842</v>
      </c>
      <c r="DLA516" s="115">
        <v>46049</v>
      </c>
      <c r="DLB516" s="150" t="s">
        <v>1381</v>
      </c>
      <c r="DLC516" s="63" t="s">
        <v>363</v>
      </c>
      <c r="DLD516" s="63">
        <v>338</v>
      </c>
      <c r="DLE516" s="63" t="s">
        <v>1403</v>
      </c>
      <c r="DLF516" s="63" t="str">
        <f>_xlfn.IFNA(VLOOKUP(DLD516,[1]MH!DLA$2:DLL$538,7,FALSE), "")</f>
        <v/>
      </c>
      <c r="DLG516" s="63" t="s">
        <v>23</v>
      </c>
      <c r="DLH516" s="63" t="s">
        <v>842</v>
      </c>
      <c r="DLI516" s="115">
        <v>46049</v>
      </c>
      <c r="DLJ516" s="150" t="s">
        <v>1381</v>
      </c>
      <c r="DLK516" s="63" t="s">
        <v>363</v>
      </c>
      <c r="DLL516" s="63">
        <v>338</v>
      </c>
      <c r="DLM516" s="63" t="s">
        <v>1403</v>
      </c>
      <c r="DLN516" s="63" t="str">
        <f>_xlfn.IFNA(VLOOKUP(DLL516,[1]MH!DLI$2:DLT$538,7,FALSE), "")</f>
        <v/>
      </c>
      <c r="DLO516" s="63" t="s">
        <v>23</v>
      </c>
      <c r="DLP516" s="63" t="s">
        <v>842</v>
      </c>
      <c r="DLQ516" s="115">
        <v>46049</v>
      </c>
      <c r="DLR516" s="150" t="s">
        <v>1381</v>
      </c>
      <c r="DLS516" s="63" t="s">
        <v>363</v>
      </c>
      <c r="DLT516" s="63">
        <v>338</v>
      </c>
      <c r="DLU516" s="63" t="s">
        <v>1403</v>
      </c>
      <c r="DLV516" s="63" t="str">
        <f>_xlfn.IFNA(VLOOKUP(DLT516,[1]MH!DLQ$2:DMB$538,7,FALSE), "")</f>
        <v/>
      </c>
      <c r="DLW516" s="63" t="s">
        <v>23</v>
      </c>
      <c r="DLX516" s="63" t="s">
        <v>842</v>
      </c>
      <c r="DLY516" s="115">
        <v>46049</v>
      </c>
      <c r="DLZ516" s="150" t="s">
        <v>1381</v>
      </c>
      <c r="DMA516" s="63" t="s">
        <v>363</v>
      </c>
      <c r="DMB516" s="63">
        <v>338</v>
      </c>
      <c r="DMC516" s="63" t="s">
        <v>1403</v>
      </c>
      <c r="DMD516" s="63" t="str">
        <f>_xlfn.IFNA(VLOOKUP(DMB516,[1]MH!DLY$2:DMJ$538,7,FALSE), "")</f>
        <v/>
      </c>
      <c r="DME516" s="63" t="s">
        <v>23</v>
      </c>
      <c r="DMF516" s="63" t="s">
        <v>842</v>
      </c>
      <c r="DMG516" s="115">
        <v>46049</v>
      </c>
      <c r="DMH516" s="150" t="s">
        <v>1381</v>
      </c>
      <c r="DMI516" s="63" t="s">
        <v>363</v>
      </c>
      <c r="DMJ516" s="63">
        <v>338</v>
      </c>
      <c r="DMK516" s="63" t="s">
        <v>1403</v>
      </c>
      <c r="DML516" s="63" t="str">
        <f>_xlfn.IFNA(VLOOKUP(DMJ516,[1]MH!DMG$2:DMR$538,7,FALSE), "")</f>
        <v/>
      </c>
      <c r="DMM516" s="63" t="s">
        <v>23</v>
      </c>
      <c r="DMN516" s="63" t="s">
        <v>842</v>
      </c>
      <c r="DMO516" s="115">
        <v>46049</v>
      </c>
      <c r="DMP516" s="150" t="s">
        <v>1381</v>
      </c>
      <c r="DMQ516" s="63" t="s">
        <v>363</v>
      </c>
      <c r="DMR516" s="63">
        <v>338</v>
      </c>
      <c r="DMS516" s="63" t="s">
        <v>1403</v>
      </c>
      <c r="DMT516" s="63" t="str">
        <f>_xlfn.IFNA(VLOOKUP(DMR516,[1]MH!DMO$2:DMZ$538,7,FALSE), "")</f>
        <v/>
      </c>
      <c r="DMU516" s="63" t="s">
        <v>23</v>
      </c>
      <c r="DMV516" s="63" t="s">
        <v>842</v>
      </c>
      <c r="DMW516" s="115">
        <v>46049</v>
      </c>
      <c r="DMX516" s="150" t="s">
        <v>1381</v>
      </c>
      <c r="DMY516" s="63" t="s">
        <v>363</v>
      </c>
      <c r="DMZ516" s="63">
        <v>338</v>
      </c>
      <c r="DNA516" s="63" t="s">
        <v>1403</v>
      </c>
      <c r="DNB516" s="63" t="str">
        <f>_xlfn.IFNA(VLOOKUP(DMZ516,[1]MH!DMW$2:DNH$538,7,FALSE), "")</f>
        <v/>
      </c>
      <c r="DNC516" s="63" t="s">
        <v>23</v>
      </c>
      <c r="DND516" s="63" t="s">
        <v>842</v>
      </c>
      <c r="DNE516" s="115">
        <v>46049</v>
      </c>
      <c r="DNF516" s="150" t="s">
        <v>1381</v>
      </c>
      <c r="DNG516" s="63" t="s">
        <v>363</v>
      </c>
      <c r="DNH516" s="63">
        <v>338</v>
      </c>
      <c r="DNI516" s="63" t="s">
        <v>1403</v>
      </c>
      <c r="DNJ516" s="63" t="str">
        <f>_xlfn.IFNA(VLOOKUP(DNH516,[1]MH!DNE$2:DNP$538,7,FALSE), "")</f>
        <v/>
      </c>
      <c r="DNK516" s="63" t="s">
        <v>23</v>
      </c>
      <c r="DNL516" s="63" t="s">
        <v>842</v>
      </c>
      <c r="DNM516" s="115">
        <v>46049</v>
      </c>
      <c r="DNN516" s="150" t="s">
        <v>1381</v>
      </c>
      <c r="DNO516" s="63" t="s">
        <v>363</v>
      </c>
      <c r="DNP516" s="63">
        <v>338</v>
      </c>
      <c r="DNQ516" s="63" t="s">
        <v>1403</v>
      </c>
      <c r="DNR516" s="63" t="str">
        <f>_xlfn.IFNA(VLOOKUP(DNP516,[1]MH!DNM$2:DNX$538,7,FALSE), "")</f>
        <v/>
      </c>
      <c r="DNS516" s="63" t="s">
        <v>23</v>
      </c>
      <c r="DNT516" s="63" t="s">
        <v>842</v>
      </c>
      <c r="DNU516" s="115">
        <v>46049</v>
      </c>
      <c r="DNV516" s="150" t="s">
        <v>1381</v>
      </c>
      <c r="DNW516" s="63" t="s">
        <v>363</v>
      </c>
      <c r="DNX516" s="63">
        <v>338</v>
      </c>
      <c r="DNY516" s="63" t="s">
        <v>1403</v>
      </c>
      <c r="DNZ516" s="63" t="str">
        <f>_xlfn.IFNA(VLOOKUP(DNX516,[1]MH!DNU$2:DOF$538,7,FALSE), "")</f>
        <v/>
      </c>
      <c r="DOA516" s="63" t="s">
        <v>23</v>
      </c>
      <c r="DOB516" s="63" t="s">
        <v>842</v>
      </c>
      <c r="DOC516" s="115">
        <v>46049</v>
      </c>
      <c r="DOD516" s="150" t="s">
        <v>1381</v>
      </c>
      <c r="DOE516" s="63" t="s">
        <v>363</v>
      </c>
      <c r="DOF516" s="63">
        <v>338</v>
      </c>
      <c r="DOG516" s="63" t="s">
        <v>1403</v>
      </c>
      <c r="DOH516" s="63" t="str">
        <f>_xlfn.IFNA(VLOOKUP(DOF516,[1]MH!DOC$2:DON$538,7,FALSE), "")</f>
        <v/>
      </c>
      <c r="DOI516" s="63" t="s">
        <v>23</v>
      </c>
      <c r="DOJ516" s="63" t="s">
        <v>842</v>
      </c>
      <c r="DOK516" s="115">
        <v>46049</v>
      </c>
      <c r="DOL516" s="150" t="s">
        <v>1381</v>
      </c>
      <c r="DOM516" s="63" t="s">
        <v>363</v>
      </c>
      <c r="DON516" s="63">
        <v>338</v>
      </c>
      <c r="DOO516" s="63" t="s">
        <v>1403</v>
      </c>
      <c r="DOP516" s="63" t="str">
        <f>_xlfn.IFNA(VLOOKUP(DON516,[1]MH!DOK$2:DOV$538,7,FALSE), "")</f>
        <v/>
      </c>
      <c r="DOQ516" s="63" t="s">
        <v>23</v>
      </c>
      <c r="DOR516" s="63" t="s">
        <v>842</v>
      </c>
      <c r="DOS516" s="115">
        <v>46049</v>
      </c>
      <c r="DOT516" s="150" t="s">
        <v>1381</v>
      </c>
      <c r="DOU516" s="63" t="s">
        <v>363</v>
      </c>
      <c r="DOV516" s="63">
        <v>338</v>
      </c>
      <c r="DOW516" s="63" t="s">
        <v>1403</v>
      </c>
      <c r="DOX516" s="63" t="str">
        <f>_xlfn.IFNA(VLOOKUP(DOV516,[1]MH!DOS$2:DPD$538,7,FALSE), "")</f>
        <v/>
      </c>
      <c r="DOY516" s="63" t="s">
        <v>23</v>
      </c>
      <c r="DOZ516" s="63" t="s">
        <v>842</v>
      </c>
      <c r="DPA516" s="115">
        <v>46049</v>
      </c>
      <c r="DPB516" s="150" t="s">
        <v>1381</v>
      </c>
      <c r="DPC516" s="63" t="s">
        <v>363</v>
      </c>
      <c r="DPD516" s="63">
        <v>338</v>
      </c>
      <c r="DPE516" s="63" t="s">
        <v>1403</v>
      </c>
      <c r="DPF516" s="63" t="str">
        <f>_xlfn.IFNA(VLOOKUP(DPD516,[1]MH!DPA$2:DPL$538,7,FALSE), "")</f>
        <v/>
      </c>
      <c r="DPG516" s="63" t="s">
        <v>23</v>
      </c>
      <c r="DPH516" s="63" t="s">
        <v>842</v>
      </c>
      <c r="DPI516" s="115">
        <v>46049</v>
      </c>
      <c r="DPJ516" s="150" t="s">
        <v>1381</v>
      </c>
      <c r="DPK516" s="63" t="s">
        <v>363</v>
      </c>
      <c r="DPL516" s="63">
        <v>338</v>
      </c>
      <c r="DPM516" s="63" t="s">
        <v>1403</v>
      </c>
      <c r="DPN516" s="63" t="str">
        <f>_xlfn.IFNA(VLOOKUP(DPL516,[1]MH!DPI$2:DPT$538,7,FALSE), "")</f>
        <v/>
      </c>
      <c r="DPO516" s="63" t="s">
        <v>23</v>
      </c>
      <c r="DPP516" s="63" t="s">
        <v>842</v>
      </c>
      <c r="DPQ516" s="115">
        <v>46049</v>
      </c>
      <c r="DPR516" s="150" t="s">
        <v>1381</v>
      </c>
      <c r="DPS516" s="63" t="s">
        <v>363</v>
      </c>
      <c r="DPT516" s="63">
        <v>338</v>
      </c>
      <c r="DPU516" s="63" t="s">
        <v>1403</v>
      </c>
      <c r="DPV516" s="63" t="str">
        <f>_xlfn.IFNA(VLOOKUP(DPT516,[1]MH!DPQ$2:DQB$538,7,FALSE), "")</f>
        <v/>
      </c>
      <c r="DPW516" s="63" t="s">
        <v>23</v>
      </c>
      <c r="DPX516" s="63" t="s">
        <v>842</v>
      </c>
      <c r="DPY516" s="115">
        <v>46049</v>
      </c>
      <c r="DPZ516" s="150" t="s">
        <v>1381</v>
      </c>
      <c r="DQA516" s="63" t="s">
        <v>363</v>
      </c>
      <c r="DQB516" s="63">
        <v>338</v>
      </c>
      <c r="DQC516" s="63" t="s">
        <v>1403</v>
      </c>
      <c r="DQD516" s="63" t="str">
        <f>_xlfn.IFNA(VLOOKUP(DQB516,[1]MH!DPY$2:DQJ$538,7,FALSE), "")</f>
        <v/>
      </c>
      <c r="DQE516" s="63" t="s">
        <v>23</v>
      </c>
      <c r="DQF516" s="63" t="s">
        <v>842</v>
      </c>
      <c r="DQG516" s="115">
        <v>46049</v>
      </c>
      <c r="DQH516" s="150" t="s">
        <v>1381</v>
      </c>
      <c r="DQI516" s="63" t="s">
        <v>363</v>
      </c>
      <c r="DQJ516" s="63">
        <v>338</v>
      </c>
      <c r="DQK516" s="63" t="s">
        <v>1403</v>
      </c>
      <c r="DQL516" s="63" t="str">
        <f>_xlfn.IFNA(VLOOKUP(DQJ516,[1]MH!DQG$2:DQR$538,7,FALSE), "")</f>
        <v/>
      </c>
      <c r="DQM516" s="63" t="s">
        <v>23</v>
      </c>
      <c r="DQN516" s="63" t="s">
        <v>842</v>
      </c>
      <c r="DQO516" s="115">
        <v>46049</v>
      </c>
      <c r="DQP516" s="150" t="s">
        <v>1381</v>
      </c>
      <c r="DQQ516" s="63" t="s">
        <v>363</v>
      </c>
      <c r="DQR516" s="63">
        <v>338</v>
      </c>
      <c r="DQS516" s="63" t="s">
        <v>1403</v>
      </c>
      <c r="DQT516" s="63" t="str">
        <f>_xlfn.IFNA(VLOOKUP(DQR516,[1]MH!DQO$2:DQZ$538,7,FALSE), "")</f>
        <v/>
      </c>
      <c r="DQU516" s="63" t="s">
        <v>23</v>
      </c>
      <c r="DQV516" s="63" t="s">
        <v>842</v>
      </c>
      <c r="DQW516" s="115">
        <v>46049</v>
      </c>
      <c r="DQX516" s="150" t="s">
        <v>1381</v>
      </c>
      <c r="DQY516" s="63" t="s">
        <v>363</v>
      </c>
      <c r="DQZ516" s="63">
        <v>338</v>
      </c>
      <c r="DRA516" s="63" t="s">
        <v>1403</v>
      </c>
      <c r="DRB516" s="63" t="str">
        <f>_xlfn.IFNA(VLOOKUP(DQZ516,[1]MH!DQW$2:DRH$538,7,FALSE), "")</f>
        <v/>
      </c>
      <c r="DRC516" s="63" t="s">
        <v>23</v>
      </c>
      <c r="DRD516" s="63" t="s">
        <v>842</v>
      </c>
      <c r="DRE516" s="115">
        <v>46049</v>
      </c>
      <c r="DRF516" s="150" t="s">
        <v>1381</v>
      </c>
      <c r="DRG516" s="63" t="s">
        <v>363</v>
      </c>
      <c r="DRH516" s="63">
        <v>338</v>
      </c>
      <c r="DRI516" s="63" t="s">
        <v>1403</v>
      </c>
      <c r="DRJ516" s="63" t="str">
        <f>_xlfn.IFNA(VLOOKUP(DRH516,[1]MH!DRE$2:DRP$538,7,FALSE), "")</f>
        <v/>
      </c>
      <c r="DRK516" s="63" t="s">
        <v>23</v>
      </c>
      <c r="DRL516" s="63" t="s">
        <v>842</v>
      </c>
      <c r="DRM516" s="115">
        <v>46049</v>
      </c>
      <c r="DRN516" s="150" t="s">
        <v>1381</v>
      </c>
      <c r="DRO516" s="63" t="s">
        <v>363</v>
      </c>
      <c r="DRP516" s="63">
        <v>338</v>
      </c>
      <c r="DRQ516" s="63" t="s">
        <v>1403</v>
      </c>
      <c r="DRR516" s="63" t="str">
        <f>_xlfn.IFNA(VLOOKUP(DRP516,[1]MH!DRM$2:DRX$538,7,FALSE), "")</f>
        <v/>
      </c>
      <c r="DRS516" s="63" t="s">
        <v>23</v>
      </c>
      <c r="DRT516" s="63" t="s">
        <v>842</v>
      </c>
      <c r="DRU516" s="115">
        <v>46049</v>
      </c>
      <c r="DRV516" s="150" t="s">
        <v>1381</v>
      </c>
      <c r="DRW516" s="63" t="s">
        <v>363</v>
      </c>
      <c r="DRX516" s="63">
        <v>338</v>
      </c>
      <c r="DRY516" s="63" t="s">
        <v>1403</v>
      </c>
      <c r="DRZ516" s="63" t="str">
        <f>_xlfn.IFNA(VLOOKUP(DRX516,[1]MH!DRU$2:DSF$538,7,FALSE), "")</f>
        <v/>
      </c>
      <c r="DSA516" s="63" t="s">
        <v>23</v>
      </c>
      <c r="DSB516" s="63" t="s">
        <v>842</v>
      </c>
      <c r="DSC516" s="115">
        <v>46049</v>
      </c>
      <c r="DSD516" s="150" t="s">
        <v>1381</v>
      </c>
      <c r="DSE516" s="63" t="s">
        <v>363</v>
      </c>
      <c r="DSF516" s="63">
        <v>338</v>
      </c>
      <c r="DSG516" s="63" t="s">
        <v>1403</v>
      </c>
      <c r="DSH516" s="63" t="str">
        <f>_xlfn.IFNA(VLOOKUP(DSF516,[1]MH!DSC$2:DSN$538,7,FALSE), "")</f>
        <v/>
      </c>
      <c r="DSI516" s="63" t="s">
        <v>23</v>
      </c>
      <c r="DSJ516" s="63" t="s">
        <v>842</v>
      </c>
      <c r="DSK516" s="115">
        <v>46049</v>
      </c>
      <c r="DSL516" s="150" t="s">
        <v>1381</v>
      </c>
      <c r="DSM516" s="63" t="s">
        <v>363</v>
      </c>
      <c r="DSN516" s="63">
        <v>338</v>
      </c>
      <c r="DSO516" s="63" t="s">
        <v>1403</v>
      </c>
      <c r="DSP516" s="63" t="str">
        <f>_xlfn.IFNA(VLOOKUP(DSN516,[1]MH!DSK$2:DSV$538,7,FALSE), "")</f>
        <v/>
      </c>
      <c r="DSQ516" s="63" t="s">
        <v>23</v>
      </c>
      <c r="DSR516" s="63" t="s">
        <v>842</v>
      </c>
      <c r="DSS516" s="115">
        <v>46049</v>
      </c>
      <c r="DST516" s="150" t="s">
        <v>1381</v>
      </c>
      <c r="DSU516" s="63" t="s">
        <v>363</v>
      </c>
      <c r="DSV516" s="63">
        <v>338</v>
      </c>
      <c r="DSW516" s="63" t="s">
        <v>1403</v>
      </c>
      <c r="DSX516" s="63" t="str">
        <f>_xlfn.IFNA(VLOOKUP(DSV516,[1]MH!DSS$2:DTD$538,7,FALSE), "")</f>
        <v/>
      </c>
      <c r="DSY516" s="63" t="s">
        <v>23</v>
      </c>
      <c r="DSZ516" s="63" t="s">
        <v>842</v>
      </c>
      <c r="DTA516" s="115">
        <v>46049</v>
      </c>
      <c r="DTB516" s="150" t="s">
        <v>1381</v>
      </c>
      <c r="DTC516" s="63" t="s">
        <v>363</v>
      </c>
      <c r="DTD516" s="63">
        <v>338</v>
      </c>
      <c r="DTE516" s="63" t="s">
        <v>1403</v>
      </c>
      <c r="DTF516" s="63" t="str">
        <f>_xlfn.IFNA(VLOOKUP(DTD516,[1]MH!DTA$2:DTL$538,7,FALSE), "")</f>
        <v/>
      </c>
      <c r="DTG516" s="63" t="s">
        <v>23</v>
      </c>
      <c r="DTH516" s="63" t="s">
        <v>842</v>
      </c>
      <c r="DTI516" s="115">
        <v>46049</v>
      </c>
      <c r="DTJ516" s="150" t="s">
        <v>1381</v>
      </c>
      <c r="DTK516" s="63" t="s">
        <v>363</v>
      </c>
      <c r="DTL516" s="63">
        <v>338</v>
      </c>
      <c r="DTM516" s="63" t="s">
        <v>1403</v>
      </c>
      <c r="DTN516" s="63" t="str">
        <f>_xlfn.IFNA(VLOOKUP(DTL516,[1]MH!DTI$2:DTT$538,7,FALSE), "")</f>
        <v/>
      </c>
      <c r="DTO516" s="63" t="s">
        <v>23</v>
      </c>
      <c r="DTP516" s="63" t="s">
        <v>842</v>
      </c>
      <c r="DTQ516" s="115">
        <v>46049</v>
      </c>
      <c r="DTR516" s="150" t="s">
        <v>1381</v>
      </c>
      <c r="DTS516" s="63" t="s">
        <v>363</v>
      </c>
      <c r="DTT516" s="63">
        <v>338</v>
      </c>
      <c r="DTU516" s="63" t="s">
        <v>1403</v>
      </c>
      <c r="DTV516" s="63" t="str">
        <f>_xlfn.IFNA(VLOOKUP(DTT516,[1]MH!DTQ$2:DUB$538,7,FALSE), "")</f>
        <v/>
      </c>
      <c r="DTW516" s="63" t="s">
        <v>23</v>
      </c>
      <c r="DTX516" s="63" t="s">
        <v>842</v>
      </c>
      <c r="DTY516" s="115">
        <v>46049</v>
      </c>
      <c r="DTZ516" s="150" t="s">
        <v>1381</v>
      </c>
      <c r="DUA516" s="63" t="s">
        <v>363</v>
      </c>
      <c r="DUB516" s="63">
        <v>338</v>
      </c>
      <c r="DUC516" s="63" t="s">
        <v>1403</v>
      </c>
      <c r="DUD516" s="63" t="str">
        <f>_xlfn.IFNA(VLOOKUP(DUB516,[1]MH!DTY$2:DUJ$538,7,FALSE), "")</f>
        <v/>
      </c>
      <c r="DUE516" s="63" t="s">
        <v>23</v>
      </c>
      <c r="DUF516" s="63" t="s">
        <v>842</v>
      </c>
      <c r="DUG516" s="115">
        <v>46049</v>
      </c>
      <c r="DUH516" s="150" t="s">
        <v>1381</v>
      </c>
      <c r="DUI516" s="63" t="s">
        <v>363</v>
      </c>
      <c r="DUJ516" s="63">
        <v>338</v>
      </c>
      <c r="DUK516" s="63" t="s">
        <v>1403</v>
      </c>
      <c r="DUL516" s="63" t="str">
        <f>_xlfn.IFNA(VLOOKUP(DUJ516,[1]MH!DUG$2:DUR$538,7,FALSE), "")</f>
        <v/>
      </c>
      <c r="DUM516" s="63" t="s">
        <v>23</v>
      </c>
      <c r="DUN516" s="63" t="s">
        <v>842</v>
      </c>
      <c r="DUO516" s="115">
        <v>46049</v>
      </c>
      <c r="DUP516" s="150" t="s">
        <v>1381</v>
      </c>
      <c r="DUQ516" s="63" t="s">
        <v>363</v>
      </c>
      <c r="DUR516" s="63">
        <v>338</v>
      </c>
      <c r="DUS516" s="63" t="s">
        <v>1403</v>
      </c>
      <c r="DUT516" s="63" t="str">
        <f>_xlfn.IFNA(VLOOKUP(DUR516,[1]MH!DUO$2:DUZ$538,7,FALSE), "")</f>
        <v/>
      </c>
      <c r="DUU516" s="63" t="s">
        <v>23</v>
      </c>
      <c r="DUV516" s="63" t="s">
        <v>842</v>
      </c>
      <c r="DUW516" s="115">
        <v>46049</v>
      </c>
      <c r="DUX516" s="150" t="s">
        <v>1381</v>
      </c>
      <c r="DUY516" s="63" t="s">
        <v>363</v>
      </c>
      <c r="DUZ516" s="63">
        <v>338</v>
      </c>
      <c r="DVA516" s="63" t="s">
        <v>1403</v>
      </c>
      <c r="DVB516" s="63" t="str">
        <f>_xlfn.IFNA(VLOOKUP(DUZ516,[1]MH!DUW$2:DVH$538,7,FALSE), "")</f>
        <v/>
      </c>
      <c r="DVC516" s="63" t="s">
        <v>23</v>
      </c>
      <c r="DVD516" s="63" t="s">
        <v>842</v>
      </c>
      <c r="DVE516" s="115">
        <v>46049</v>
      </c>
      <c r="DVF516" s="150" t="s">
        <v>1381</v>
      </c>
      <c r="DVG516" s="63" t="s">
        <v>363</v>
      </c>
      <c r="DVH516" s="63">
        <v>338</v>
      </c>
      <c r="DVI516" s="63" t="s">
        <v>1403</v>
      </c>
      <c r="DVJ516" s="63" t="str">
        <f>_xlfn.IFNA(VLOOKUP(DVH516,[1]MH!DVE$2:DVP$538,7,FALSE), "")</f>
        <v/>
      </c>
      <c r="DVK516" s="63" t="s">
        <v>23</v>
      </c>
      <c r="DVL516" s="63" t="s">
        <v>842</v>
      </c>
      <c r="DVM516" s="115">
        <v>46049</v>
      </c>
      <c r="DVN516" s="150" t="s">
        <v>1381</v>
      </c>
      <c r="DVO516" s="63" t="s">
        <v>363</v>
      </c>
      <c r="DVP516" s="63">
        <v>338</v>
      </c>
      <c r="DVQ516" s="63" t="s">
        <v>1403</v>
      </c>
      <c r="DVR516" s="63" t="str">
        <f>_xlfn.IFNA(VLOOKUP(DVP516,[1]MH!DVM$2:DVX$538,7,FALSE), "")</f>
        <v/>
      </c>
      <c r="DVS516" s="63" t="s">
        <v>23</v>
      </c>
      <c r="DVT516" s="63" t="s">
        <v>842</v>
      </c>
      <c r="DVU516" s="115">
        <v>46049</v>
      </c>
      <c r="DVV516" s="150" t="s">
        <v>1381</v>
      </c>
      <c r="DVW516" s="63" t="s">
        <v>363</v>
      </c>
      <c r="DVX516" s="63">
        <v>338</v>
      </c>
      <c r="DVY516" s="63" t="s">
        <v>1403</v>
      </c>
      <c r="DVZ516" s="63" t="str">
        <f>_xlfn.IFNA(VLOOKUP(DVX516,[1]MH!DVU$2:DWF$538,7,FALSE), "")</f>
        <v/>
      </c>
      <c r="DWA516" s="63" t="s">
        <v>23</v>
      </c>
      <c r="DWB516" s="63" t="s">
        <v>842</v>
      </c>
      <c r="DWC516" s="115">
        <v>46049</v>
      </c>
      <c r="DWD516" s="150" t="s">
        <v>1381</v>
      </c>
      <c r="DWE516" s="63" t="s">
        <v>363</v>
      </c>
      <c r="DWF516" s="63">
        <v>338</v>
      </c>
      <c r="DWG516" s="63" t="s">
        <v>1403</v>
      </c>
      <c r="DWH516" s="63" t="str">
        <f>_xlfn.IFNA(VLOOKUP(DWF516,[1]MH!DWC$2:DWN$538,7,FALSE), "")</f>
        <v/>
      </c>
      <c r="DWI516" s="63" t="s">
        <v>23</v>
      </c>
      <c r="DWJ516" s="63" t="s">
        <v>842</v>
      </c>
      <c r="DWK516" s="115">
        <v>46049</v>
      </c>
      <c r="DWL516" s="150" t="s">
        <v>1381</v>
      </c>
      <c r="DWM516" s="63" t="s">
        <v>363</v>
      </c>
      <c r="DWN516" s="63">
        <v>338</v>
      </c>
      <c r="DWO516" s="63" t="s">
        <v>1403</v>
      </c>
      <c r="DWP516" s="63" t="str">
        <f>_xlfn.IFNA(VLOOKUP(DWN516,[1]MH!DWK$2:DWV$538,7,FALSE), "")</f>
        <v/>
      </c>
      <c r="DWQ516" s="63" t="s">
        <v>23</v>
      </c>
      <c r="DWR516" s="63" t="s">
        <v>842</v>
      </c>
      <c r="DWS516" s="115">
        <v>46049</v>
      </c>
      <c r="DWT516" s="150" t="s">
        <v>1381</v>
      </c>
      <c r="DWU516" s="63" t="s">
        <v>363</v>
      </c>
      <c r="DWV516" s="63">
        <v>338</v>
      </c>
      <c r="DWW516" s="63" t="s">
        <v>1403</v>
      </c>
      <c r="DWX516" s="63" t="str">
        <f>_xlfn.IFNA(VLOOKUP(DWV516,[1]MH!DWS$2:DXD$538,7,FALSE), "")</f>
        <v/>
      </c>
      <c r="DWY516" s="63" t="s">
        <v>23</v>
      </c>
      <c r="DWZ516" s="63" t="s">
        <v>842</v>
      </c>
      <c r="DXA516" s="115">
        <v>46049</v>
      </c>
      <c r="DXB516" s="150" t="s">
        <v>1381</v>
      </c>
      <c r="DXC516" s="63" t="s">
        <v>363</v>
      </c>
      <c r="DXD516" s="63">
        <v>338</v>
      </c>
      <c r="DXE516" s="63" t="s">
        <v>1403</v>
      </c>
      <c r="DXF516" s="63" t="str">
        <f>_xlfn.IFNA(VLOOKUP(DXD516,[1]MH!DXA$2:DXL$538,7,FALSE), "")</f>
        <v/>
      </c>
      <c r="DXG516" s="63" t="s">
        <v>23</v>
      </c>
      <c r="DXH516" s="63" t="s">
        <v>842</v>
      </c>
      <c r="DXI516" s="115">
        <v>46049</v>
      </c>
      <c r="DXJ516" s="150" t="s">
        <v>1381</v>
      </c>
      <c r="DXK516" s="63" t="s">
        <v>363</v>
      </c>
      <c r="DXL516" s="63">
        <v>338</v>
      </c>
      <c r="DXM516" s="63" t="s">
        <v>1403</v>
      </c>
      <c r="DXN516" s="63" t="str">
        <f>_xlfn.IFNA(VLOOKUP(DXL516,[1]MH!DXI$2:DXT$538,7,FALSE), "")</f>
        <v/>
      </c>
      <c r="DXO516" s="63" t="s">
        <v>23</v>
      </c>
      <c r="DXP516" s="63" t="s">
        <v>842</v>
      </c>
      <c r="DXQ516" s="115">
        <v>46049</v>
      </c>
      <c r="DXR516" s="150" t="s">
        <v>1381</v>
      </c>
      <c r="DXS516" s="63" t="s">
        <v>363</v>
      </c>
      <c r="DXT516" s="63">
        <v>338</v>
      </c>
      <c r="DXU516" s="63" t="s">
        <v>1403</v>
      </c>
      <c r="DXV516" s="63" t="str">
        <f>_xlfn.IFNA(VLOOKUP(DXT516,[1]MH!DXQ$2:DYB$538,7,FALSE), "")</f>
        <v/>
      </c>
      <c r="DXW516" s="63" t="s">
        <v>23</v>
      </c>
      <c r="DXX516" s="63" t="s">
        <v>842</v>
      </c>
      <c r="DXY516" s="115">
        <v>46049</v>
      </c>
      <c r="DXZ516" s="150" t="s">
        <v>1381</v>
      </c>
      <c r="DYA516" s="63" t="s">
        <v>363</v>
      </c>
      <c r="DYB516" s="63">
        <v>338</v>
      </c>
      <c r="DYC516" s="63" t="s">
        <v>1403</v>
      </c>
      <c r="DYD516" s="63" t="str">
        <f>_xlfn.IFNA(VLOOKUP(DYB516,[1]MH!DXY$2:DYJ$538,7,FALSE), "")</f>
        <v/>
      </c>
      <c r="DYE516" s="63" t="s">
        <v>23</v>
      </c>
      <c r="DYF516" s="63" t="s">
        <v>842</v>
      </c>
      <c r="DYG516" s="115">
        <v>46049</v>
      </c>
      <c r="DYH516" s="150" t="s">
        <v>1381</v>
      </c>
      <c r="DYI516" s="63" t="s">
        <v>363</v>
      </c>
      <c r="DYJ516" s="63">
        <v>338</v>
      </c>
      <c r="DYK516" s="63" t="s">
        <v>1403</v>
      </c>
      <c r="DYL516" s="63" t="str">
        <f>_xlfn.IFNA(VLOOKUP(DYJ516,[1]MH!DYG$2:DYR$538,7,FALSE), "")</f>
        <v/>
      </c>
      <c r="DYM516" s="63" t="s">
        <v>23</v>
      </c>
      <c r="DYN516" s="63" t="s">
        <v>842</v>
      </c>
      <c r="DYO516" s="115">
        <v>46049</v>
      </c>
      <c r="DYP516" s="150" t="s">
        <v>1381</v>
      </c>
      <c r="DYQ516" s="63" t="s">
        <v>363</v>
      </c>
      <c r="DYR516" s="63">
        <v>338</v>
      </c>
      <c r="DYS516" s="63" t="s">
        <v>1403</v>
      </c>
      <c r="DYT516" s="63" t="str">
        <f>_xlfn.IFNA(VLOOKUP(DYR516,[1]MH!DYO$2:DYZ$538,7,FALSE), "")</f>
        <v/>
      </c>
      <c r="DYU516" s="63" t="s">
        <v>23</v>
      </c>
      <c r="DYV516" s="63" t="s">
        <v>842</v>
      </c>
      <c r="DYW516" s="115">
        <v>46049</v>
      </c>
      <c r="DYX516" s="150" t="s">
        <v>1381</v>
      </c>
      <c r="DYY516" s="63" t="s">
        <v>363</v>
      </c>
      <c r="DYZ516" s="63">
        <v>338</v>
      </c>
      <c r="DZA516" s="63" t="s">
        <v>1403</v>
      </c>
      <c r="DZB516" s="63" t="str">
        <f>_xlfn.IFNA(VLOOKUP(DYZ516,[1]MH!DYW$2:DZH$538,7,FALSE), "")</f>
        <v/>
      </c>
      <c r="DZC516" s="63" t="s">
        <v>23</v>
      </c>
      <c r="DZD516" s="63" t="s">
        <v>842</v>
      </c>
      <c r="DZE516" s="115">
        <v>46049</v>
      </c>
      <c r="DZF516" s="150" t="s">
        <v>1381</v>
      </c>
      <c r="DZG516" s="63" t="s">
        <v>363</v>
      </c>
      <c r="DZH516" s="63">
        <v>338</v>
      </c>
      <c r="DZI516" s="63" t="s">
        <v>1403</v>
      </c>
      <c r="DZJ516" s="63" t="str">
        <f>_xlfn.IFNA(VLOOKUP(DZH516,[1]MH!DZE$2:DZP$538,7,FALSE), "")</f>
        <v/>
      </c>
      <c r="DZK516" s="63" t="s">
        <v>23</v>
      </c>
      <c r="DZL516" s="63" t="s">
        <v>842</v>
      </c>
      <c r="DZM516" s="115">
        <v>46049</v>
      </c>
      <c r="DZN516" s="150" t="s">
        <v>1381</v>
      </c>
      <c r="DZO516" s="63" t="s">
        <v>363</v>
      </c>
      <c r="DZP516" s="63">
        <v>338</v>
      </c>
      <c r="DZQ516" s="63" t="s">
        <v>1403</v>
      </c>
      <c r="DZR516" s="63" t="str">
        <f>_xlfn.IFNA(VLOOKUP(DZP516,[1]MH!DZM$2:DZX$538,7,FALSE), "")</f>
        <v/>
      </c>
      <c r="DZS516" s="63" t="s">
        <v>23</v>
      </c>
      <c r="DZT516" s="63" t="s">
        <v>842</v>
      </c>
      <c r="DZU516" s="115">
        <v>46049</v>
      </c>
      <c r="DZV516" s="150" t="s">
        <v>1381</v>
      </c>
      <c r="DZW516" s="63" t="s">
        <v>363</v>
      </c>
      <c r="DZX516" s="63">
        <v>338</v>
      </c>
      <c r="DZY516" s="63" t="s">
        <v>1403</v>
      </c>
      <c r="DZZ516" s="63" t="str">
        <f>_xlfn.IFNA(VLOOKUP(DZX516,[1]MH!DZU$2:EAF$538,7,FALSE), "")</f>
        <v/>
      </c>
      <c r="EAA516" s="63" t="s">
        <v>23</v>
      </c>
      <c r="EAB516" s="63" t="s">
        <v>842</v>
      </c>
      <c r="EAC516" s="115">
        <v>46049</v>
      </c>
      <c r="EAD516" s="150" t="s">
        <v>1381</v>
      </c>
      <c r="EAE516" s="63" t="s">
        <v>363</v>
      </c>
      <c r="EAF516" s="63">
        <v>338</v>
      </c>
      <c r="EAG516" s="63" t="s">
        <v>1403</v>
      </c>
      <c r="EAH516" s="63" t="str">
        <f>_xlfn.IFNA(VLOOKUP(EAF516,[1]MH!EAC$2:EAN$538,7,FALSE), "")</f>
        <v/>
      </c>
      <c r="EAI516" s="63" t="s">
        <v>23</v>
      </c>
      <c r="EAJ516" s="63" t="s">
        <v>842</v>
      </c>
      <c r="EAK516" s="115">
        <v>46049</v>
      </c>
      <c r="EAL516" s="150" t="s">
        <v>1381</v>
      </c>
      <c r="EAM516" s="63" t="s">
        <v>363</v>
      </c>
      <c r="EAN516" s="63">
        <v>338</v>
      </c>
      <c r="EAO516" s="63" t="s">
        <v>1403</v>
      </c>
      <c r="EAP516" s="63" t="str">
        <f>_xlfn.IFNA(VLOOKUP(EAN516,[1]MH!EAK$2:EAV$538,7,FALSE), "")</f>
        <v/>
      </c>
      <c r="EAQ516" s="63" t="s">
        <v>23</v>
      </c>
      <c r="EAR516" s="63" t="s">
        <v>842</v>
      </c>
      <c r="EAS516" s="115">
        <v>46049</v>
      </c>
      <c r="EAT516" s="150" t="s">
        <v>1381</v>
      </c>
      <c r="EAU516" s="63" t="s">
        <v>363</v>
      </c>
      <c r="EAV516" s="63">
        <v>338</v>
      </c>
      <c r="EAW516" s="63" t="s">
        <v>1403</v>
      </c>
      <c r="EAX516" s="63" t="str">
        <f>_xlfn.IFNA(VLOOKUP(EAV516,[1]MH!EAS$2:EBD$538,7,FALSE), "")</f>
        <v/>
      </c>
      <c r="EAY516" s="63" t="s">
        <v>23</v>
      </c>
      <c r="EAZ516" s="63" t="s">
        <v>842</v>
      </c>
      <c r="EBA516" s="115">
        <v>46049</v>
      </c>
      <c r="EBB516" s="150" t="s">
        <v>1381</v>
      </c>
      <c r="EBC516" s="63" t="s">
        <v>363</v>
      </c>
      <c r="EBD516" s="63">
        <v>338</v>
      </c>
      <c r="EBE516" s="63" t="s">
        <v>1403</v>
      </c>
      <c r="EBF516" s="63" t="str">
        <f>_xlfn.IFNA(VLOOKUP(EBD516,[1]MH!EBA$2:EBL$538,7,FALSE), "")</f>
        <v/>
      </c>
      <c r="EBG516" s="63" t="s">
        <v>23</v>
      </c>
      <c r="EBH516" s="63" t="s">
        <v>842</v>
      </c>
      <c r="EBI516" s="115">
        <v>46049</v>
      </c>
      <c r="EBJ516" s="150" t="s">
        <v>1381</v>
      </c>
      <c r="EBK516" s="63" t="s">
        <v>363</v>
      </c>
      <c r="EBL516" s="63">
        <v>338</v>
      </c>
      <c r="EBM516" s="63" t="s">
        <v>1403</v>
      </c>
      <c r="EBN516" s="63" t="str">
        <f>_xlfn.IFNA(VLOOKUP(EBL516,[1]MH!EBI$2:EBT$538,7,FALSE), "")</f>
        <v/>
      </c>
      <c r="EBO516" s="63" t="s">
        <v>23</v>
      </c>
      <c r="EBP516" s="63" t="s">
        <v>842</v>
      </c>
      <c r="EBQ516" s="115">
        <v>46049</v>
      </c>
      <c r="EBR516" s="150" t="s">
        <v>1381</v>
      </c>
      <c r="EBS516" s="63" t="s">
        <v>363</v>
      </c>
      <c r="EBT516" s="63">
        <v>338</v>
      </c>
      <c r="EBU516" s="63" t="s">
        <v>1403</v>
      </c>
      <c r="EBV516" s="63" t="str">
        <f>_xlfn.IFNA(VLOOKUP(EBT516,[1]MH!EBQ$2:ECB$538,7,FALSE), "")</f>
        <v/>
      </c>
      <c r="EBW516" s="63" t="s">
        <v>23</v>
      </c>
      <c r="EBX516" s="63" t="s">
        <v>842</v>
      </c>
      <c r="EBY516" s="115">
        <v>46049</v>
      </c>
      <c r="EBZ516" s="150" t="s">
        <v>1381</v>
      </c>
      <c r="ECA516" s="63" t="s">
        <v>363</v>
      </c>
      <c r="ECB516" s="63">
        <v>338</v>
      </c>
      <c r="ECC516" s="63" t="s">
        <v>1403</v>
      </c>
      <c r="ECD516" s="63" t="str">
        <f>_xlfn.IFNA(VLOOKUP(ECB516,[1]MH!EBY$2:ECJ$538,7,FALSE), "")</f>
        <v/>
      </c>
      <c r="ECE516" s="63" t="s">
        <v>23</v>
      </c>
      <c r="ECF516" s="63" t="s">
        <v>842</v>
      </c>
      <c r="ECG516" s="115">
        <v>46049</v>
      </c>
      <c r="ECH516" s="150" t="s">
        <v>1381</v>
      </c>
      <c r="ECI516" s="63" t="s">
        <v>363</v>
      </c>
      <c r="ECJ516" s="63">
        <v>338</v>
      </c>
      <c r="ECK516" s="63" t="s">
        <v>1403</v>
      </c>
      <c r="ECL516" s="63" t="str">
        <f>_xlfn.IFNA(VLOOKUP(ECJ516,[1]MH!ECG$2:ECR$538,7,FALSE), "")</f>
        <v/>
      </c>
      <c r="ECM516" s="63" t="s">
        <v>23</v>
      </c>
      <c r="ECN516" s="63" t="s">
        <v>842</v>
      </c>
      <c r="ECO516" s="115">
        <v>46049</v>
      </c>
      <c r="ECP516" s="150" t="s">
        <v>1381</v>
      </c>
      <c r="ECQ516" s="63" t="s">
        <v>363</v>
      </c>
      <c r="ECR516" s="63">
        <v>338</v>
      </c>
      <c r="ECS516" s="63" t="s">
        <v>1403</v>
      </c>
      <c r="ECT516" s="63" t="str">
        <f>_xlfn.IFNA(VLOOKUP(ECR516,[1]MH!ECO$2:ECZ$538,7,FALSE), "")</f>
        <v/>
      </c>
      <c r="ECU516" s="63" t="s">
        <v>23</v>
      </c>
      <c r="ECV516" s="63" t="s">
        <v>842</v>
      </c>
      <c r="ECW516" s="115">
        <v>46049</v>
      </c>
      <c r="ECX516" s="150" t="s">
        <v>1381</v>
      </c>
      <c r="ECY516" s="63" t="s">
        <v>363</v>
      </c>
      <c r="ECZ516" s="63">
        <v>338</v>
      </c>
      <c r="EDA516" s="63" t="s">
        <v>1403</v>
      </c>
      <c r="EDB516" s="63" t="str">
        <f>_xlfn.IFNA(VLOOKUP(ECZ516,[1]MH!ECW$2:EDH$538,7,FALSE), "")</f>
        <v/>
      </c>
      <c r="EDC516" s="63" t="s">
        <v>23</v>
      </c>
      <c r="EDD516" s="63" t="s">
        <v>842</v>
      </c>
      <c r="EDE516" s="115">
        <v>46049</v>
      </c>
      <c r="EDF516" s="150" t="s">
        <v>1381</v>
      </c>
      <c r="EDG516" s="63" t="s">
        <v>363</v>
      </c>
      <c r="EDH516" s="63">
        <v>338</v>
      </c>
      <c r="EDI516" s="63" t="s">
        <v>1403</v>
      </c>
      <c r="EDJ516" s="63" t="str">
        <f>_xlfn.IFNA(VLOOKUP(EDH516,[1]MH!EDE$2:EDP$538,7,FALSE), "")</f>
        <v/>
      </c>
      <c r="EDK516" s="63" t="s">
        <v>23</v>
      </c>
      <c r="EDL516" s="63" t="s">
        <v>842</v>
      </c>
      <c r="EDM516" s="115">
        <v>46049</v>
      </c>
      <c r="EDN516" s="150" t="s">
        <v>1381</v>
      </c>
      <c r="EDO516" s="63" t="s">
        <v>363</v>
      </c>
      <c r="EDP516" s="63">
        <v>338</v>
      </c>
      <c r="EDQ516" s="63" t="s">
        <v>1403</v>
      </c>
      <c r="EDR516" s="63" t="str">
        <f>_xlfn.IFNA(VLOOKUP(EDP516,[1]MH!EDM$2:EDX$538,7,FALSE), "")</f>
        <v/>
      </c>
      <c r="EDS516" s="63" t="s">
        <v>23</v>
      </c>
      <c r="EDT516" s="63" t="s">
        <v>842</v>
      </c>
      <c r="EDU516" s="115">
        <v>46049</v>
      </c>
      <c r="EDV516" s="150" t="s">
        <v>1381</v>
      </c>
      <c r="EDW516" s="63" t="s">
        <v>363</v>
      </c>
      <c r="EDX516" s="63">
        <v>338</v>
      </c>
      <c r="EDY516" s="63" t="s">
        <v>1403</v>
      </c>
      <c r="EDZ516" s="63" t="str">
        <f>_xlfn.IFNA(VLOOKUP(EDX516,[1]MH!EDU$2:EEF$538,7,FALSE), "")</f>
        <v/>
      </c>
      <c r="EEA516" s="63" t="s">
        <v>23</v>
      </c>
      <c r="EEB516" s="63" t="s">
        <v>842</v>
      </c>
      <c r="EEC516" s="115">
        <v>46049</v>
      </c>
      <c r="EED516" s="150" t="s">
        <v>1381</v>
      </c>
      <c r="EEE516" s="63" t="s">
        <v>363</v>
      </c>
      <c r="EEF516" s="63">
        <v>338</v>
      </c>
      <c r="EEG516" s="63" t="s">
        <v>1403</v>
      </c>
      <c r="EEH516" s="63" t="str">
        <f>_xlfn.IFNA(VLOOKUP(EEF516,[1]MH!EEC$2:EEN$538,7,FALSE), "")</f>
        <v/>
      </c>
      <c r="EEI516" s="63" t="s">
        <v>23</v>
      </c>
      <c r="EEJ516" s="63" t="s">
        <v>842</v>
      </c>
      <c r="EEK516" s="115">
        <v>46049</v>
      </c>
      <c r="EEL516" s="150" t="s">
        <v>1381</v>
      </c>
      <c r="EEM516" s="63" t="s">
        <v>363</v>
      </c>
      <c r="EEN516" s="63">
        <v>338</v>
      </c>
      <c r="EEO516" s="63" t="s">
        <v>1403</v>
      </c>
      <c r="EEP516" s="63" t="str">
        <f>_xlfn.IFNA(VLOOKUP(EEN516,[1]MH!EEK$2:EEV$538,7,FALSE), "")</f>
        <v/>
      </c>
      <c r="EEQ516" s="63" t="s">
        <v>23</v>
      </c>
      <c r="EER516" s="63" t="s">
        <v>842</v>
      </c>
      <c r="EES516" s="115">
        <v>46049</v>
      </c>
      <c r="EET516" s="150" t="s">
        <v>1381</v>
      </c>
      <c r="EEU516" s="63" t="s">
        <v>363</v>
      </c>
      <c r="EEV516" s="63">
        <v>338</v>
      </c>
      <c r="EEW516" s="63" t="s">
        <v>1403</v>
      </c>
      <c r="EEX516" s="63" t="str">
        <f>_xlfn.IFNA(VLOOKUP(EEV516,[1]MH!EES$2:EFD$538,7,FALSE), "")</f>
        <v/>
      </c>
      <c r="EEY516" s="63" t="s">
        <v>23</v>
      </c>
      <c r="EEZ516" s="63" t="s">
        <v>842</v>
      </c>
      <c r="EFA516" s="115">
        <v>46049</v>
      </c>
      <c r="EFB516" s="150" t="s">
        <v>1381</v>
      </c>
      <c r="EFC516" s="63" t="s">
        <v>363</v>
      </c>
      <c r="EFD516" s="63">
        <v>338</v>
      </c>
      <c r="EFE516" s="63" t="s">
        <v>1403</v>
      </c>
      <c r="EFF516" s="63" t="str">
        <f>_xlfn.IFNA(VLOOKUP(EFD516,[1]MH!EFA$2:EFL$538,7,FALSE), "")</f>
        <v/>
      </c>
      <c r="EFG516" s="63" t="s">
        <v>23</v>
      </c>
      <c r="EFH516" s="63" t="s">
        <v>842</v>
      </c>
      <c r="EFI516" s="115">
        <v>46049</v>
      </c>
      <c r="EFJ516" s="150" t="s">
        <v>1381</v>
      </c>
      <c r="EFK516" s="63" t="s">
        <v>363</v>
      </c>
      <c r="EFL516" s="63">
        <v>338</v>
      </c>
      <c r="EFM516" s="63" t="s">
        <v>1403</v>
      </c>
      <c r="EFN516" s="63" t="str">
        <f>_xlfn.IFNA(VLOOKUP(EFL516,[1]MH!EFI$2:EFT$538,7,FALSE), "")</f>
        <v/>
      </c>
      <c r="EFO516" s="63" t="s">
        <v>23</v>
      </c>
      <c r="EFP516" s="63" t="s">
        <v>842</v>
      </c>
      <c r="EFQ516" s="115">
        <v>46049</v>
      </c>
      <c r="EFR516" s="150" t="s">
        <v>1381</v>
      </c>
      <c r="EFS516" s="63" t="s">
        <v>363</v>
      </c>
      <c r="EFT516" s="63">
        <v>338</v>
      </c>
      <c r="EFU516" s="63" t="s">
        <v>1403</v>
      </c>
      <c r="EFV516" s="63" t="str">
        <f>_xlfn.IFNA(VLOOKUP(EFT516,[1]MH!EFQ$2:EGB$538,7,FALSE), "")</f>
        <v/>
      </c>
      <c r="EFW516" s="63" t="s">
        <v>23</v>
      </c>
      <c r="EFX516" s="63" t="s">
        <v>842</v>
      </c>
      <c r="EFY516" s="115">
        <v>46049</v>
      </c>
      <c r="EFZ516" s="150" t="s">
        <v>1381</v>
      </c>
      <c r="EGA516" s="63" t="s">
        <v>363</v>
      </c>
      <c r="EGB516" s="63">
        <v>338</v>
      </c>
      <c r="EGC516" s="63" t="s">
        <v>1403</v>
      </c>
      <c r="EGD516" s="63" t="str">
        <f>_xlfn.IFNA(VLOOKUP(EGB516,[1]MH!EFY$2:EGJ$538,7,FALSE), "")</f>
        <v/>
      </c>
      <c r="EGE516" s="63" t="s">
        <v>23</v>
      </c>
      <c r="EGF516" s="63" t="s">
        <v>842</v>
      </c>
      <c r="EGG516" s="115">
        <v>46049</v>
      </c>
      <c r="EGH516" s="150" t="s">
        <v>1381</v>
      </c>
      <c r="EGI516" s="63" t="s">
        <v>363</v>
      </c>
      <c r="EGJ516" s="63">
        <v>338</v>
      </c>
      <c r="EGK516" s="63" t="s">
        <v>1403</v>
      </c>
      <c r="EGL516" s="63" t="str">
        <f>_xlfn.IFNA(VLOOKUP(EGJ516,[1]MH!EGG$2:EGR$538,7,FALSE), "")</f>
        <v/>
      </c>
      <c r="EGM516" s="63" t="s">
        <v>23</v>
      </c>
      <c r="EGN516" s="63" t="s">
        <v>842</v>
      </c>
      <c r="EGO516" s="115">
        <v>46049</v>
      </c>
      <c r="EGP516" s="150" t="s">
        <v>1381</v>
      </c>
      <c r="EGQ516" s="63" t="s">
        <v>363</v>
      </c>
      <c r="EGR516" s="63">
        <v>338</v>
      </c>
      <c r="EGS516" s="63" t="s">
        <v>1403</v>
      </c>
      <c r="EGT516" s="63" t="str">
        <f>_xlfn.IFNA(VLOOKUP(EGR516,[1]MH!EGO$2:EGZ$538,7,FALSE), "")</f>
        <v/>
      </c>
      <c r="EGU516" s="63" t="s">
        <v>23</v>
      </c>
      <c r="EGV516" s="63" t="s">
        <v>842</v>
      </c>
      <c r="EGW516" s="115">
        <v>46049</v>
      </c>
      <c r="EGX516" s="150" t="s">
        <v>1381</v>
      </c>
      <c r="EGY516" s="63" t="s">
        <v>363</v>
      </c>
      <c r="EGZ516" s="63">
        <v>338</v>
      </c>
      <c r="EHA516" s="63" t="s">
        <v>1403</v>
      </c>
      <c r="EHB516" s="63" t="str">
        <f>_xlfn.IFNA(VLOOKUP(EGZ516,[1]MH!EGW$2:EHH$538,7,FALSE), "")</f>
        <v/>
      </c>
      <c r="EHC516" s="63" t="s">
        <v>23</v>
      </c>
      <c r="EHD516" s="63" t="s">
        <v>842</v>
      </c>
      <c r="EHE516" s="115">
        <v>46049</v>
      </c>
      <c r="EHF516" s="150" t="s">
        <v>1381</v>
      </c>
      <c r="EHG516" s="63" t="s">
        <v>363</v>
      </c>
      <c r="EHH516" s="63">
        <v>338</v>
      </c>
      <c r="EHI516" s="63" t="s">
        <v>1403</v>
      </c>
      <c r="EHJ516" s="63" t="str">
        <f>_xlfn.IFNA(VLOOKUP(EHH516,[1]MH!EHE$2:EHP$538,7,FALSE), "")</f>
        <v/>
      </c>
      <c r="EHK516" s="63" t="s">
        <v>23</v>
      </c>
      <c r="EHL516" s="63" t="s">
        <v>842</v>
      </c>
      <c r="EHM516" s="115">
        <v>46049</v>
      </c>
      <c r="EHN516" s="150" t="s">
        <v>1381</v>
      </c>
      <c r="EHO516" s="63" t="s">
        <v>363</v>
      </c>
      <c r="EHP516" s="63">
        <v>338</v>
      </c>
      <c r="EHQ516" s="63" t="s">
        <v>1403</v>
      </c>
      <c r="EHR516" s="63" t="str">
        <f>_xlfn.IFNA(VLOOKUP(EHP516,[1]MH!EHM$2:EHX$538,7,FALSE), "")</f>
        <v/>
      </c>
      <c r="EHS516" s="63" t="s">
        <v>23</v>
      </c>
      <c r="EHT516" s="63" t="s">
        <v>842</v>
      </c>
      <c r="EHU516" s="115">
        <v>46049</v>
      </c>
      <c r="EHV516" s="150" t="s">
        <v>1381</v>
      </c>
      <c r="EHW516" s="63" t="s">
        <v>363</v>
      </c>
      <c r="EHX516" s="63">
        <v>338</v>
      </c>
      <c r="EHY516" s="63" t="s">
        <v>1403</v>
      </c>
      <c r="EHZ516" s="63" t="str">
        <f>_xlfn.IFNA(VLOOKUP(EHX516,[1]MH!EHU$2:EIF$538,7,FALSE), "")</f>
        <v/>
      </c>
      <c r="EIA516" s="63" t="s">
        <v>23</v>
      </c>
      <c r="EIB516" s="63" t="s">
        <v>842</v>
      </c>
      <c r="EIC516" s="115">
        <v>46049</v>
      </c>
      <c r="EID516" s="150" t="s">
        <v>1381</v>
      </c>
      <c r="EIE516" s="63" t="s">
        <v>363</v>
      </c>
      <c r="EIF516" s="63">
        <v>338</v>
      </c>
      <c r="EIG516" s="63" t="s">
        <v>1403</v>
      </c>
      <c r="EIH516" s="63" t="str">
        <f>_xlfn.IFNA(VLOOKUP(EIF516,[1]MH!EIC$2:EIN$538,7,FALSE), "")</f>
        <v/>
      </c>
      <c r="EII516" s="63" t="s">
        <v>23</v>
      </c>
      <c r="EIJ516" s="63" t="s">
        <v>842</v>
      </c>
      <c r="EIK516" s="115">
        <v>46049</v>
      </c>
      <c r="EIL516" s="150" t="s">
        <v>1381</v>
      </c>
      <c r="EIM516" s="63" t="s">
        <v>363</v>
      </c>
      <c r="EIN516" s="63">
        <v>338</v>
      </c>
      <c r="EIO516" s="63" t="s">
        <v>1403</v>
      </c>
      <c r="EIP516" s="63" t="str">
        <f>_xlfn.IFNA(VLOOKUP(EIN516,[1]MH!EIK$2:EIV$538,7,FALSE), "")</f>
        <v/>
      </c>
      <c r="EIQ516" s="63" t="s">
        <v>23</v>
      </c>
      <c r="EIR516" s="63" t="s">
        <v>842</v>
      </c>
      <c r="EIS516" s="115">
        <v>46049</v>
      </c>
      <c r="EIT516" s="150" t="s">
        <v>1381</v>
      </c>
      <c r="EIU516" s="63" t="s">
        <v>363</v>
      </c>
      <c r="EIV516" s="63">
        <v>338</v>
      </c>
      <c r="EIW516" s="63" t="s">
        <v>1403</v>
      </c>
      <c r="EIX516" s="63" t="str">
        <f>_xlfn.IFNA(VLOOKUP(EIV516,[1]MH!EIS$2:EJD$538,7,FALSE), "")</f>
        <v/>
      </c>
      <c r="EIY516" s="63" t="s">
        <v>23</v>
      </c>
      <c r="EIZ516" s="63" t="s">
        <v>842</v>
      </c>
      <c r="EJA516" s="115">
        <v>46049</v>
      </c>
      <c r="EJB516" s="150" t="s">
        <v>1381</v>
      </c>
      <c r="EJC516" s="63" t="s">
        <v>363</v>
      </c>
      <c r="EJD516" s="63">
        <v>338</v>
      </c>
      <c r="EJE516" s="63" t="s">
        <v>1403</v>
      </c>
      <c r="EJF516" s="63" t="str">
        <f>_xlfn.IFNA(VLOOKUP(EJD516,[1]MH!EJA$2:EJL$538,7,FALSE), "")</f>
        <v/>
      </c>
      <c r="EJG516" s="63" t="s">
        <v>23</v>
      </c>
      <c r="EJH516" s="63" t="s">
        <v>842</v>
      </c>
      <c r="EJI516" s="115">
        <v>46049</v>
      </c>
      <c r="EJJ516" s="150" t="s">
        <v>1381</v>
      </c>
      <c r="EJK516" s="63" t="s">
        <v>363</v>
      </c>
      <c r="EJL516" s="63">
        <v>338</v>
      </c>
      <c r="EJM516" s="63" t="s">
        <v>1403</v>
      </c>
      <c r="EJN516" s="63" t="str">
        <f>_xlfn.IFNA(VLOOKUP(EJL516,[1]MH!EJI$2:EJT$538,7,FALSE), "")</f>
        <v/>
      </c>
      <c r="EJO516" s="63" t="s">
        <v>23</v>
      </c>
      <c r="EJP516" s="63" t="s">
        <v>842</v>
      </c>
      <c r="EJQ516" s="115">
        <v>46049</v>
      </c>
      <c r="EJR516" s="150" t="s">
        <v>1381</v>
      </c>
      <c r="EJS516" s="63" t="s">
        <v>363</v>
      </c>
      <c r="EJT516" s="63">
        <v>338</v>
      </c>
      <c r="EJU516" s="63" t="s">
        <v>1403</v>
      </c>
      <c r="EJV516" s="63" t="str">
        <f>_xlfn.IFNA(VLOOKUP(EJT516,[1]MH!EJQ$2:EKB$538,7,FALSE), "")</f>
        <v/>
      </c>
      <c r="EJW516" s="63" t="s">
        <v>23</v>
      </c>
      <c r="EJX516" s="63" t="s">
        <v>842</v>
      </c>
      <c r="EJY516" s="115">
        <v>46049</v>
      </c>
      <c r="EJZ516" s="150" t="s">
        <v>1381</v>
      </c>
      <c r="EKA516" s="63" t="s">
        <v>363</v>
      </c>
      <c r="EKB516" s="63">
        <v>338</v>
      </c>
      <c r="EKC516" s="63" t="s">
        <v>1403</v>
      </c>
      <c r="EKD516" s="63" t="str">
        <f>_xlfn.IFNA(VLOOKUP(EKB516,[1]MH!EJY$2:EKJ$538,7,FALSE), "")</f>
        <v/>
      </c>
      <c r="EKE516" s="63" t="s">
        <v>23</v>
      </c>
      <c r="EKF516" s="63" t="s">
        <v>842</v>
      </c>
      <c r="EKG516" s="115">
        <v>46049</v>
      </c>
      <c r="EKH516" s="150" t="s">
        <v>1381</v>
      </c>
      <c r="EKI516" s="63" t="s">
        <v>363</v>
      </c>
      <c r="EKJ516" s="63">
        <v>338</v>
      </c>
      <c r="EKK516" s="63" t="s">
        <v>1403</v>
      </c>
      <c r="EKL516" s="63" t="str">
        <f>_xlfn.IFNA(VLOOKUP(EKJ516,[1]MH!EKG$2:EKR$538,7,FALSE), "")</f>
        <v/>
      </c>
      <c r="EKM516" s="63" t="s">
        <v>23</v>
      </c>
      <c r="EKN516" s="63" t="s">
        <v>842</v>
      </c>
      <c r="EKO516" s="115">
        <v>46049</v>
      </c>
      <c r="EKP516" s="150" t="s">
        <v>1381</v>
      </c>
      <c r="EKQ516" s="63" t="s">
        <v>363</v>
      </c>
      <c r="EKR516" s="63">
        <v>338</v>
      </c>
      <c r="EKS516" s="63" t="s">
        <v>1403</v>
      </c>
      <c r="EKT516" s="63" t="str">
        <f>_xlfn.IFNA(VLOOKUP(EKR516,[1]MH!EKO$2:EKZ$538,7,FALSE), "")</f>
        <v/>
      </c>
      <c r="EKU516" s="63" t="s">
        <v>23</v>
      </c>
      <c r="EKV516" s="63" t="s">
        <v>842</v>
      </c>
      <c r="EKW516" s="115">
        <v>46049</v>
      </c>
      <c r="EKX516" s="150" t="s">
        <v>1381</v>
      </c>
      <c r="EKY516" s="63" t="s">
        <v>363</v>
      </c>
      <c r="EKZ516" s="63">
        <v>338</v>
      </c>
      <c r="ELA516" s="63" t="s">
        <v>1403</v>
      </c>
      <c r="ELB516" s="63" t="str">
        <f>_xlfn.IFNA(VLOOKUP(EKZ516,[1]MH!EKW$2:ELH$538,7,FALSE), "")</f>
        <v/>
      </c>
      <c r="ELC516" s="63" t="s">
        <v>23</v>
      </c>
      <c r="ELD516" s="63" t="s">
        <v>842</v>
      </c>
      <c r="ELE516" s="115">
        <v>46049</v>
      </c>
      <c r="ELF516" s="150" t="s">
        <v>1381</v>
      </c>
      <c r="ELG516" s="63" t="s">
        <v>363</v>
      </c>
      <c r="ELH516" s="63">
        <v>338</v>
      </c>
      <c r="ELI516" s="63" t="s">
        <v>1403</v>
      </c>
      <c r="ELJ516" s="63" t="str">
        <f>_xlfn.IFNA(VLOOKUP(ELH516,[1]MH!ELE$2:ELP$538,7,FALSE), "")</f>
        <v/>
      </c>
      <c r="ELK516" s="63" t="s">
        <v>23</v>
      </c>
      <c r="ELL516" s="63" t="s">
        <v>842</v>
      </c>
      <c r="ELM516" s="115">
        <v>46049</v>
      </c>
      <c r="ELN516" s="150" t="s">
        <v>1381</v>
      </c>
      <c r="ELO516" s="63" t="s">
        <v>363</v>
      </c>
      <c r="ELP516" s="63">
        <v>338</v>
      </c>
      <c r="ELQ516" s="63" t="s">
        <v>1403</v>
      </c>
      <c r="ELR516" s="63" t="str">
        <f>_xlfn.IFNA(VLOOKUP(ELP516,[1]MH!ELM$2:ELX$538,7,FALSE), "")</f>
        <v/>
      </c>
      <c r="ELS516" s="63" t="s">
        <v>23</v>
      </c>
      <c r="ELT516" s="63" t="s">
        <v>842</v>
      </c>
      <c r="ELU516" s="115">
        <v>46049</v>
      </c>
      <c r="ELV516" s="150" t="s">
        <v>1381</v>
      </c>
      <c r="ELW516" s="63" t="s">
        <v>363</v>
      </c>
      <c r="ELX516" s="63">
        <v>338</v>
      </c>
      <c r="ELY516" s="63" t="s">
        <v>1403</v>
      </c>
      <c r="ELZ516" s="63" t="str">
        <f>_xlfn.IFNA(VLOOKUP(ELX516,[1]MH!ELU$2:EMF$538,7,FALSE), "")</f>
        <v/>
      </c>
      <c r="EMA516" s="63" t="s">
        <v>23</v>
      </c>
      <c r="EMB516" s="63" t="s">
        <v>842</v>
      </c>
      <c r="EMC516" s="115">
        <v>46049</v>
      </c>
      <c r="EMD516" s="150" t="s">
        <v>1381</v>
      </c>
      <c r="EME516" s="63" t="s">
        <v>363</v>
      </c>
      <c r="EMF516" s="63">
        <v>338</v>
      </c>
      <c r="EMG516" s="63" t="s">
        <v>1403</v>
      </c>
      <c r="EMH516" s="63" t="str">
        <f>_xlfn.IFNA(VLOOKUP(EMF516,[1]MH!EMC$2:EMN$538,7,FALSE), "")</f>
        <v/>
      </c>
      <c r="EMI516" s="63" t="s">
        <v>23</v>
      </c>
      <c r="EMJ516" s="63" t="s">
        <v>842</v>
      </c>
      <c r="EMK516" s="115">
        <v>46049</v>
      </c>
      <c r="EML516" s="150" t="s">
        <v>1381</v>
      </c>
      <c r="EMM516" s="63" t="s">
        <v>363</v>
      </c>
      <c r="EMN516" s="63">
        <v>338</v>
      </c>
      <c r="EMO516" s="63" t="s">
        <v>1403</v>
      </c>
      <c r="EMP516" s="63" t="str">
        <f>_xlfn.IFNA(VLOOKUP(EMN516,[1]MH!EMK$2:EMV$538,7,FALSE), "")</f>
        <v/>
      </c>
      <c r="EMQ516" s="63" t="s">
        <v>23</v>
      </c>
      <c r="EMR516" s="63" t="s">
        <v>842</v>
      </c>
      <c r="EMS516" s="115">
        <v>46049</v>
      </c>
      <c r="EMT516" s="150" t="s">
        <v>1381</v>
      </c>
      <c r="EMU516" s="63" t="s">
        <v>363</v>
      </c>
      <c r="EMV516" s="63">
        <v>338</v>
      </c>
      <c r="EMW516" s="63" t="s">
        <v>1403</v>
      </c>
      <c r="EMX516" s="63" t="str">
        <f>_xlfn.IFNA(VLOOKUP(EMV516,[1]MH!EMS$2:END$538,7,FALSE), "")</f>
        <v/>
      </c>
      <c r="EMY516" s="63" t="s">
        <v>23</v>
      </c>
      <c r="EMZ516" s="63" t="s">
        <v>842</v>
      </c>
      <c r="ENA516" s="115">
        <v>46049</v>
      </c>
      <c r="ENB516" s="150" t="s">
        <v>1381</v>
      </c>
      <c r="ENC516" s="63" t="s">
        <v>363</v>
      </c>
      <c r="END516" s="63">
        <v>338</v>
      </c>
      <c r="ENE516" s="63" t="s">
        <v>1403</v>
      </c>
      <c r="ENF516" s="63" t="str">
        <f>_xlfn.IFNA(VLOOKUP(END516,[1]MH!ENA$2:ENL$538,7,FALSE), "")</f>
        <v/>
      </c>
      <c r="ENG516" s="63" t="s">
        <v>23</v>
      </c>
      <c r="ENH516" s="63" t="s">
        <v>842</v>
      </c>
      <c r="ENI516" s="115">
        <v>46049</v>
      </c>
      <c r="ENJ516" s="150" t="s">
        <v>1381</v>
      </c>
      <c r="ENK516" s="63" t="s">
        <v>363</v>
      </c>
      <c r="ENL516" s="63">
        <v>338</v>
      </c>
      <c r="ENM516" s="63" t="s">
        <v>1403</v>
      </c>
      <c r="ENN516" s="63" t="str">
        <f>_xlfn.IFNA(VLOOKUP(ENL516,[1]MH!ENI$2:ENT$538,7,FALSE), "")</f>
        <v/>
      </c>
      <c r="ENO516" s="63" t="s">
        <v>23</v>
      </c>
      <c r="ENP516" s="63" t="s">
        <v>842</v>
      </c>
      <c r="ENQ516" s="115">
        <v>46049</v>
      </c>
      <c r="ENR516" s="150" t="s">
        <v>1381</v>
      </c>
      <c r="ENS516" s="63" t="s">
        <v>363</v>
      </c>
      <c r="ENT516" s="63">
        <v>338</v>
      </c>
      <c r="ENU516" s="63" t="s">
        <v>1403</v>
      </c>
      <c r="ENV516" s="63" t="str">
        <f>_xlfn.IFNA(VLOOKUP(ENT516,[1]MH!ENQ$2:EOB$538,7,FALSE), "")</f>
        <v/>
      </c>
      <c r="ENW516" s="63" t="s">
        <v>23</v>
      </c>
      <c r="ENX516" s="63" t="s">
        <v>842</v>
      </c>
      <c r="ENY516" s="115">
        <v>46049</v>
      </c>
      <c r="ENZ516" s="150" t="s">
        <v>1381</v>
      </c>
      <c r="EOA516" s="63" t="s">
        <v>363</v>
      </c>
      <c r="EOB516" s="63">
        <v>338</v>
      </c>
      <c r="EOC516" s="63" t="s">
        <v>1403</v>
      </c>
      <c r="EOD516" s="63" t="str">
        <f>_xlfn.IFNA(VLOOKUP(EOB516,[1]MH!ENY$2:EOJ$538,7,FALSE), "")</f>
        <v/>
      </c>
      <c r="EOE516" s="63" t="s">
        <v>23</v>
      </c>
      <c r="EOF516" s="63" t="s">
        <v>842</v>
      </c>
      <c r="EOG516" s="115">
        <v>46049</v>
      </c>
      <c r="EOH516" s="150" t="s">
        <v>1381</v>
      </c>
      <c r="EOI516" s="63" t="s">
        <v>363</v>
      </c>
      <c r="EOJ516" s="63">
        <v>338</v>
      </c>
      <c r="EOK516" s="63" t="s">
        <v>1403</v>
      </c>
      <c r="EOL516" s="63" t="str">
        <f>_xlfn.IFNA(VLOOKUP(EOJ516,[1]MH!EOG$2:EOR$538,7,FALSE), "")</f>
        <v/>
      </c>
      <c r="EOM516" s="63" t="s">
        <v>23</v>
      </c>
      <c r="EON516" s="63" t="s">
        <v>842</v>
      </c>
      <c r="EOO516" s="115">
        <v>46049</v>
      </c>
      <c r="EOP516" s="150" t="s">
        <v>1381</v>
      </c>
      <c r="EOQ516" s="63" t="s">
        <v>363</v>
      </c>
      <c r="EOR516" s="63">
        <v>338</v>
      </c>
      <c r="EOS516" s="63" t="s">
        <v>1403</v>
      </c>
      <c r="EOT516" s="63" t="str">
        <f>_xlfn.IFNA(VLOOKUP(EOR516,[1]MH!EOO$2:EOZ$538,7,FALSE), "")</f>
        <v/>
      </c>
      <c r="EOU516" s="63" t="s">
        <v>23</v>
      </c>
      <c r="EOV516" s="63" t="s">
        <v>842</v>
      </c>
      <c r="EOW516" s="115">
        <v>46049</v>
      </c>
      <c r="EOX516" s="150" t="s">
        <v>1381</v>
      </c>
      <c r="EOY516" s="63" t="s">
        <v>363</v>
      </c>
      <c r="EOZ516" s="63">
        <v>338</v>
      </c>
      <c r="EPA516" s="63" t="s">
        <v>1403</v>
      </c>
      <c r="EPB516" s="63" t="str">
        <f>_xlfn.IFNA(VLOOKUP(EOZ516,[1]MH!EOW$2:EPH$538,7,FALSE), "")</f>
        <v/>
      </c>
      <c r="EPC516" s="63" t="s">
        <v>23</v>
      </c>
      <c r="EPD516" s="63" t="s">
        <v>842</v>
      </c>
      <c r="EPE516" s="115">
        <v>46049</v>
      </c>
      <c r="EPF516" s="150" t="s">
        <v>1381</v>
      </c>
      <c r="EPG516" s="63" t="s">
        <v>363</v>
      </c>
      <c r="EPH516" s="63">
        <v>338</v>
      </c>
      <c r="EPI516" s="63" t="s">
        <v>1403</v>
      </c>
      <c r="EPJ516" s="63" t="str">
        <f>_xlfn.IFNA(VLOOKUP(EPH516,[1]MH!EPE$2:EPP$538,7,FALSE), "")</f>
        <v/>
      </c>
      <c r="EPK516" s="63" t="s">
        <v>23</v>
      </c>
      <c r="EPL516" s="63" t="s">
        <v>842</v>
      </c>
      <c r="EPM516" s="115">
        <v>46049</v>
      </c>
      <c r="EPN516" s="150" t="s">
        <v>1381</v>
      </c>
      <c r="EPO516" s="63" t="s">
        <v>363</v>
      </c>
      <c r="EPP516" s="63">
        <v>338</v>
      </c>
      <c r="EPQ516" s="63" t="s">
        <v>1403</v>
      </c>
      <c r="EPR516" s="63" t="str">
        <f>_xlfn.IFNA(VLOOKUP(EPP516,[1]MH!EPM$2:EPX$538,7,FALSE), "")</f>
        <v/>
      </c>
      <c r="EPS516" s="63" t="s">
        <v>23</v>
      </c>
      <c r="EPT516" s="63" t="s">
        <v>842</v>
      </c>
      <c r="EPU516" s="115">
        <v>46049</v>
      </c>
      <c r="EPV516" s="150" t="s">
        <v>1381</v>
      </c>
      <c r="EPW516" s="63" t="s">
        <v>363</v>
      </c>
      <c r="EPX516" s="63">
        <v>338</v>
      </c>
      <c r="EPY516" s="63" t="s">
        <v>1403</v>
      </c>
      <c r="EPZ516" s="63" t="str">
        <f>_xlfn.IFNA(VLOOKUP(EPX516,[1]MH!EPU$2:EQF$538,7,FALSE), "")</f>
        <v/>
      </c>
      <c r="EQA516" s="63" t="s">
        <v>23</v>
      </c>
      <c r="EQB516" s="63" t="s">
        <v>842</v>
      </c>
      <c r="EQC516" s="115">
        <v>46049</v>
      </c>
      <c r="EQD516" s="150" t="s">
        <v>1381</v>
      </c>
      <c r="EQE516" s="63" t="s">
        <v>363</v>
      </c>
      <c r="EQF516" s="63">
        <v>338</v>
      </c>
      <c r="EQG516" s="63" t="s">
        <v>1403</v>
      </c>
      <c r="EQH516" s="63" t="str">
        <f>_xlfn.IFNA(VLOOKUP(EQF516,[1]MH!EQC$2:EQN$538,7,FALSE), "")</f>
        <v/>
      </c>
      <c r="EQI516" s="63" t="s">
        <v>23</v>
      </c>
      <c r="EQJ516" s="63" t="s">
        <v>842</v>
      </c>
      <c r="EQK516" s="115">
        <v>46049</v>
      </c>
      <c r="EQL516" s="150" t="s">
        <v>1381</v>
      </c>
      <c r="EQM516" s="63" t="s">
        <v>363</v>
      </c>
      <c r="EQN516" s="63">
        <v>338</v>
      </c>
      <c r="EQO516" s="63" t="s">
        <v>1403</v>
      </c>
      <c r="EQP516" s="63" t="str">
        <f>_xlfn.IFNA(VLOOKUP(EQN516,[1]MH!EQK$2:EQV$538,7,FALSE), "")</f>
        <v/>
      </c>
      <c r="EQQ516" s="63" t="s">
        <v>23</v>
      </c>
      <c r="EQR516" s="63" t="s">
        <v>842</v>
      </c>
      <c r="EQS516" s="115">
        <v>46049</v>
      </c>
      <c r="EQT516" s="150" t="s">
        <v>1381</v>
      </c>
      <c r="EQU516" s="63" t="s">
        <v>363</v>
      </c>
      <c r="EQV516" s="63">
        <v>338</v>
      </c>
      <c r="EQW516" s="63" t="s">
        <v>1403</v>
      </c>
      <c r="EQX516" s="63" t="str">
        <f>_xlfn.IFNA(VLOOKUP(EQV516,[1]MH!EQS$2:ERD$538,7,FALSE), "")</f>
        <v/>
      </c>
      <c r="EQY516" s="63" t="s">
        <v>23</v>
      </c>
      <c r="EQZ516" s="63" t="s">
        <v>842</v>
      </c>
      <c r="ERA516" s="115">
        <v>46049</v>
      </c>
      <c r="ERB516" s="150" t="s">
        <v>1381</v>
      </c>
      <c r="ERC516" s="63" t="s">
        <v>363</v>
      </c>
      <c r="ERD516" s="63">
        <v>338</v>
      </c>
      <c r="ERE516" s="63" t="s">
        <v>1403</v>
      </c>
      <c r="ERF516" s="63" t="str">
        <f>_xlfn.IFNA(VLOOKUP(ERD516,[1]MH!ERA$2:ERL$538,7,FALSE), "")</f>
        <v/>
      </c>
      <c r="ERG516" s="63" t="s">
        <v>23</v>
      </c>
      <c r="ERH516" s="63" t="s">
        <v>842</v>
      </c>
      <c r="ERI516" s="115">
        <v>46049</v>
      </c>
      <c r="ERJ516" s="150" t="s">
        <v>1381</v>
      </c>
      <c r="ERK516" s="63" t="s">
        <v>363</v>
      </c>
      <c r="ERL516" s="63">
        <v>338</v>
      </c>
      <c r="ERM516" s="63" t="s">
        <v>1403</v>
      </c>
      <c r="ERN516" s="63" t="str">
        <f>_xlfn.IFNA(VLOOKUP(ERL516,[1]MH!ERI$2:ERT$538,7,FALSE), "")</f>
        <v/>
      </c>
      <c r="ERO516" s="63" t="s">
        <v>23</v>
      </c>
      <c r="ERP516" s="63" t="s">
        <v>842</v>
      </c>
      <c r="ERQ516" s="115">
        <v>46049</v>
      </c>
      <c r="ERR516" s="150" t="s">
        <v>1381</v>
      </c>
      <c r="ERS516" s="63" t="s">
        <v>363</v>
      </c>
      <c r="ERT516" s="63">
        <v>338</v>
      </c>
      <c r="ERU516" s="63" t="s">
        <v>1403</v>
      </c>
      <c r="ERV516" s="63" t="str">
        <f>_xlfn.IFNA(VLOOKUP(ERT516,[1]MH!ERQ$2:ESB$538,7,FALSE), "")</f>
        <v/>
      </c>
      <c r="ERW516" s="63" t="s">
        <v>23</v>
      </c>
      <c r="ERX516" s="63" t="s">
        <v>842</v>
      </c>
      <c r="ERY516" s="115">
        <v>46049</v>
      </c>
      <c r="ERZ516" s="150" t="s">
        <v>1381</v>
      </c>
      <c r="ESA516" s="63" t="s">
        <v>363</v>
      </c>
      <c r="ESB516" s="63">
        <v>338</v>
      </c>
      <c r="ESC516" s="63" t="s">
        <v>1403</v>
      </c>
      <c r="ESD516" s="63" t="str">
        <f>_xlfn.IFNA(VLOOKUP(ESB516,[1]MH!ERY$2:ESJ$538,7,FALSE), "")</f>
        <v/>
      </c>
      <c r="ESE516" s="63" t="s">
        <v>23</v>
      </c>
      <c r="ESF516" s="63" t="s">
        <v>842</v>
      </c>
      <c r="ESG516" s="115">
        <v>46049</v>
      </c>
      <c r="ESH516" s="150" t="s">
        <v>1381</v>
      </c>
      <c r="ESI516" s="63" t="s">
        <v>363</v>
      </c>
      <c r="ESJ516" s="63">
        <v>338</v>
      </c>
      <c r="ESK516" s="63" t="s">
        <v>1403</v>
      </c>
      <c r="ESL516" s="63" t="str">
        <f>_xlfn.IFNA(VLOOKUP(ESJ516,[1]MH!ESG$2:ESR$538,7,FALSE), "")</f>
        <v/>
      </c>
      <c r="ESM516" s="63" t="s">
        <v>23</v>
      </c>
      <c r="ESN516" s="63" t="s">
        <v>842</v>
      </c>
      <c r="ESO516" s="115">
        <v>46049</v>
      </c>
      <c r="ESP516" s="150" t="s">
        <v>1381</v>
      </c>
      <c r="ESQ516" s="63" t="s">
        <v>363</v>
      </c>
      <c r="ESR516" s="63">
        <v>338</v>
      </c>
      <c r="ESS516" s="63" t="s">
        <v>1403</v>
      </c>
      <c r="EST516" s="63" t="str">
        <f>_xlfn.IFNA(VLOOKUP(ESR516,[1]MH!ESO$2:ESZ$538,7,FALSE), "")</f>
        <v/>
      </c>
      <c r="ESU516" s="63" t="s">
        <v>23</v>
      </c>
      <c r="ESV516" s="63" t="s">
        <v>842</v>
      </c>
      <c r="ESW516" s="115">
        <v>46049</v>
      </c>
      <c r="ESX516" s="150" t="s">
        <v>1381</v>
      </c>
      <c r="ESY516" s="63" t="s">
        <v>363</v>
      </c>
      <c r="ESZ516" s="63">
        <v>338</v>
      </c>
      <c r="ETA516" s="63" t="s">
        <v>1403</v>
      </c>
      <c r="ETB516" s="63" t="str">
        <f>_xlfn.IFNA(VLOOKUP(ESZ516,[1]MH!ESW$2:ETH$538,7,FALSE), "")</f>
        <v/>
      </c>
      <c r="ETC516" s="63" t="s">
        <v>23</v>
      </c>
      <c r="ETD516" s="63" t="s">
        <v>842</v>
      </c>
      <c r="ETE516" s="115">
        <v>46049</v>
      </c>
      <c r="ETF516" s="150" t="s">
        <v>1381</v>
      </c>
      <c r="ETG516" s="63" t="s">
        <v>363</v>
      </c>
      <c r="ETH516" s="63">
        <v>338</v>
      </c>
      <c r="ETI516" s="63" t="s">
        <v>1403</v>
      </c>
      <c r="ETJ516" s="63" t="str">
        <f>_xlfn.IFNA(VLOOKUP(ETH516,[1]MH!ETE$2:ETP$538,7,FALSE), "")</f>
        <v/>
      </c>
      <c r="ETK516" s="63" t="s">
        <v>23</v>
      </c>
      <c r="ETL516" s="63" t="s">
        <v>842</v>
      </c>
      <c r="ETM516" s="115">
        <v>46049</v>
      </c>
      <c r="ETN516" s="150" t="s">
        <v>1381</v>
      </c>
      <c r="ETO516" s="63" t="s">
        <v>363</v>
      </c>
      <c r="ETP516" s="63">
        <v>338</v>
      </c>
      <c r="ETQ516" s="63" t="s">
        <v>1403</v>
      </c>
      <c r="ETR516" s="63" t="str">
        <f>_xlfn.IFNA(VLOOKUP(ETP516,[1]MH!ETM$2:ETX$538,7,FALSE), "")</f>
        <v/>
      </c>
      <c r="ETS516" s="63" t="s">
        <v>23</v>
      </c>
      <c r="ETT516" s="63" t="s">
        <v>842</v>
      </c>
      <c r="ETU516" s="115">
        <v>46049</v>
      </c>
      <c r="ETV516" s="150" t="s">
        <v>1381</v>
      </c>
      <c r="ETW516" s="63" t="s">
        <v>363</v>
      </c>
      <c r="ETX516" s="63">
        <v>338</v>
      </c>
      <c r="ETY516" s="63" t="s">
        <v>1403</v>
      </c>
      <c r="ETZ516" s="63" t="str">
        <f>_xlfn.IFNA(VLOOKUP(ETX516,[1]MH!ETU$2:EUF$538,7,FALSE), "")</f>
        <v/>
      </c>
      <c r="EUA516" s="63" t="s">
        <v>23</v>
      </c>
      <c r="EUB516" s="63" t="s">
        <v>842</v>
      </c>
      <c r="EUC516" s="115">
        <v>46049</v>
      </c>
      <c r="EUD516" s="150" t="s">
        <v>1381</v>
      </c>
      <c r="EUE516" s="63" t="s">
        <v>363</v>
      </c>
      <c r="EUF516" s="63">
        <v>338</v>
      </c>
      <c r="EUG516" s="63" t="s">
        <v>1403</v>
      </c>
      <c r="EUH516" s="63" t="str">
        <f>_xlfn.IFNA(VLOOKUP(EUF516,[1]MH!EUC$2:EUN$538,7,FALSE), "")</f>
        <v/>
      </c>
      <c r="EUI516" s="63" t="s">
        <v>23</v>
      </c>
      <c r="EUJ516" s="63" t="s">
        <v>842</v>
      </c>
      <c r="EUK516" s="115">
        <v>46049</v>
      </c>
      <c r="EUL516" s="150" t="s">
        <v>1381</v>
      </c>
      <c r="EUM516" s="63" t="s">
        <v>363</v>
      </c>
      <c r="EUN516" s="63">
        <v>338</v>
      </c>
      <c r="EUO516" s="63" t="s">
        <v>1403</v>
      </c>
      <c r="EUP516" s="63" t="str">
        <f>_xlfn.IFNA(VLOOKUP(EUN516,[1]MH!EUK$2:EUV$538,7,FALSE), "")</f>
        <v/>
      </c>
      <c r="EUQ516" s="63" t="s">
        <v>23</v>
      </c>
      <c r="EUR516" s="63" t="s">
        <v>842</v>
      </c>
      <c r="EUS516" s="115">
        <v>46049</v>
      </c>
      <c r="EUT516" s="150" t="s">
        <v>1381</v>
      </c>
      <c r="EUU516" s="63" t="s">
        <v>363</v>
      </c>
      <c r="EUV516" s="63">
        <v>338</v>
      </c>
      <c r="EUW516" s="63" t="s">
        <v>1403</v>
      </c>
      <c r="EUX516" s="63" t="str">
        <f>_xlfn.IFNA(VLOOKUP(EUV516,[1]MH!EUS$2:EVD$538,7,FALSE), "")</f>
        <v/>
      </c>
      <c r="EUY516" s="63" t="s">
        <v>23</v>
      </c>
      <c r="EUZ516" s="63" t="s">
        <v>842</v>
      </c>
      <c r="EVA516" s="115">
        <v>46049</v>
      </c>
      <c r="EVB516" s="150" t="s">
        <v>1381</v>
      </c>
      <c r="EVC516" s="63" t="s">
        <v>363</v>
      </c>
      <c r="EVD516" s="63">
        <v>338</v>
      </c>
      <c r="EVE516" s="63" t="s">
        <v>1403</v>
      </c>
      <c r="EVF516" s="63" t="str">
        <f>_xlfn.IFNA(VLOOKUP(EVD516,[1]MH!EVA$2:EVL$538,7,FALSE), "")</f>
        <v/>
      </c>
      <c r="EVG516" s="63" t="s">
        <v>23</v>
      </c>
      <c r="EVH516" s="63" t="s">
        <v>842</v>
      </c>
      <c r="EVI516" s="115">
        <v>46049</v>
      </c>
      <c r="EVJ516" s="150" t="s">
        <v>1381</v>
      </c>
      <c r="EVK516" s="63" t="s">
        <v>363</v>
      </c>
      <c r="EVL516" s="63">
        <v>338</v>
      </c>
      <c r="EVM516" s="63" t="s">
        <v>1403</v>
      </c>
      <c r="EVN516" s="63" t="str">
        <f>_xlfn.IFNA(VLOOKUP(EVL516,[1]MH!EVI$2:EVT$538,7,FALSE), "")</f>
        <v/>
      </c>
      <c r="EVO516" s="63" t="s">
        <v>23</v>
      </c>
      <c r="EVP516" s="63" t="s">
        <v>842</v>
      </c>
      <c r="EVQ516" s="115">
        <v>46049</v>
      </c>
      <c r="EVR516" s="150" t="s">
        <v>1381</v>
      </c>
      <c r="EVS516" s="63" t="s">
        <v>363</v>
      </c>
      <c r="EVT516" s="63">
        <v>338</v>
      </c>
      <c r="EVU516" s="63" t="s">
        <v>1403</v>
      </c>
      <c r="EVV516" s="63" t="str">
        <f>_xlfn.IFNA(VLOOKUP(EVT516,[1]MH!EVQ$2:EWB$538,7,FALSE), "")</f>
        <v/>
      </c>
      <c r="EVW516" s="63" t="s">
        <v>23</v>
      </c>
      <c r="EVX516" s="63" t="s">
        <v>842</v>
      </c>
      <c r="EVY516" s="115">
        <v>46049</v>
      </c>
      <c r="EVZ516" s="150" t="s">
        <v>1381</v>
      </c>
      <c r="EWA516" s="63" t="s">
        <v>363</v>
      </c>
      <c r="EWB516" s="63">
        <v>338</v>
      </c>
      <c r="EWC516" s="63" t="s">
        <v>1403</v>
      </c>
      <c r="EWD516" s="63" t="str">
        <f>_xlfn.IFNA(VLOOKUP(EWB516,[1]MH!EVY$2:EWJ$538,7,FALSE), "")</f>
        <v/>
      </c>
      <c r="EWE516" s="63" t="s">
        <v>23</v>
      </c>
      <c r="EWF516" s="63" t="s">
        <v>842</v>
      </c>
      <c r="EWG516" s="115">
        <v>46049</v>
      </c>
      <c r="EWH516" s="150" t="s">
        <v>1381</v>
      </c>
      <c r="EWI516" s="63" t="s">
        <v>363</v>
      </c>
      <c r="EWJ516" s="63">
        <v>338</v>
      </c>
      <c r="EWK516" s="63" t="s">
        <v>1403</v>
      </c>
      <c r="EWL516" s="63" t="str">
        <f>_xlfn.IFNA(VLOOKUP(EWJ516,[1]MH!EWG$2:EWR$538,7,FALSE), "")</f>
        <v/>
      </c>
      <c r="EWM516" s="63" t="s">
        <v>23</v>
      </c>
      <c r="EWN516" s="63" t="s">
        <v>842</v>
      </c>
      <c r="EWO516" s="115">
        <v>46049</v>
      </c>
      <c r="EWP516" s="150" t="s">
        <v>1381</v>
      </c>
      <c r="EWQ516" s="63" t="s">
        <v>363</v>
      </c>
      <c r="EWR516" s="63">
        <v>338</v>
      </c>
      <c r="EWS516" s="63" t="s">
        <v>1403</v>
      </c>
      <c r="EWT516" s="63" t="str">
        <f>_xlfn.IFNA(VLOOKUP(EWR516,[1]MH!EWO$2:EWZ$538,7,FALSE), "")</f>
        <v/>
      </c>
      <c r="EWU516" s="63" t="s">
        <v>23</v>
      </c>
      <c r="EWV516" s="63" t="s">
        <v>842</v>
      </c>
      <c r="EWW516" s="115">
        <v>46049</v>
      </c>
      <c r="EWX516" s="150" t="s">
        <v>1381</v>
      </c>
      <c r="EWY516" s="63" t="s">
        <v>363</v>
      </c>
      <c r="EWZ516" s="63">
        <v>338</v>
      </c>
      <c r="EXA516" s="63" t="s">
        <v>1403</v>
      </c>
      <c r="EXB516" s="63" t="str">
        <f>_xlfn.IFNA(VLOOKUP(EWZ516,[1]MH!EWW$2:EXH$538,7,FALSE), "")</f>
        <v/>
      </c>
      <c r="EXC516" s="63" t="s">
        <v>23</v>
      </c>
      <c r="EXD516" s="63" t="s">
        <v>842</v>
      </c>
      <c r="EXE516" s="115">
        <v>46049</v>
      </c>
      <c r="EXF516" s="150" t="s">
        <v>1381</v>
      </c>
      <c r="EXG516" s="63" t="s">
        <v>363</v>
      </c>
      <c r="EXH516" s="63">
        <v>338</v>
      </c>
      <c r="EXI516" s="63" t="s">
        <v>1403</v>
      </c>
      <c r="EXJ516" s="63" t="str">
        <f>_xlfn.IFNA(VLOOKUP(EXH516,[1]MH!EXE$2:EXP$538,7,FALSE), "")</f>
        <v/>
      </c>
      <c r="EXK516" s="63" t="s">
        <v>23</v>
      </c>
      <c r="EXL516" s="63" t="s">
        <v>842</v>
      </c>
      <c r="EXM516" s="115">
        <v>46049</v>
      </c>
      <c r="EXN516" s="150" t="s">
        <v>1381</v>
      </c>
      <c r="EXO516" s="63" t="s">
        <v>363</v>
      </c>
      <c r="EXP516" s="63">
        <v>338</v>
      </c>
      <c r="EXQ516" s="63" t="s">
        <v>1403</v>
      </c>
      <c r="EXR516" s="63" t="str">
        <f>_xlfn.IFNA(VLOOKUP(EXP516,[1]MH!EXM$2:EXX$538,7,FALSE), "")</f>
        <v/>
      </c>
      <c r="EXS516" s="63" t="s">
        <v>23</v>
      </c>
      <c r="EXT516" s="63" t="s">
        <v>842</v>
      </c>
      <c r="EXU516" s="115">
        <v>46049</v>
      </c>
      <c r="EXV516" s="150" t="s">
        <v>1381</v>
      </c>
      <c r="EXW516" s="63" t="s">
        <v>363</v>
      </c>
      <c r="EXX516" s="63">
        <v>338</v>
      </c>
      <c r="EXY516" s="63" t="s">
        <v>1403</v>
      </c>
      <c r="EXZ516" s="63" t="str">
        <f>_xlfn.IFNA(VLOOKUP(EXX516,[1]MH!EXU$2:EYF$538,7,FALSE), "")</f>
        <v/>
      </c>
      <c r="EYA516" s="63" t="s">
        <v>23</v>
      </c>
      <c r="EYB516" s="63" t="s">
        <v>842</v>
      </c>
      <c r="EYC516" s="115">
        <v>46049</v>
      </c>
      <c r="EYD516" s="150" t="s">
        <v>1381</v>
      </c>
      <c r="EYE516" s="63" t="s">
        <v>363</v>
      </c>
      <c r="EYF516" s="63">
        <v>338</v>
      </c>
      <c r="EYG516" s="63" t="s">
        <v>1403</v>
      </c>
      <c r="EYH516" s="63" t="str">
        <f>_xlfn.IFNA(VLOOKUP(EYF516,[1]MH!EYC$2:EYN$538,7,FALSE), "")</f>
        <v/>
      </c>
      <c r="EYI516" s="63" t="s">
        <v>23</v>
      </c>
      <c r="EYJ516" s="63" t="s">
        <v>842</v>
      </c>
      <c r="EYK516" s="115">
        <v>46049</v>
      </c>
      <c r="EYL516" s="150" t="s">
        <v>1381</v>
      </c>
      <c r="EYM516" s="63" t="s">
        <v>363</v>
      </c>
      <c r="EYN516" s="63">
        <v>338</v>
      </c>
      <c r="EYO516" s="63" t="s">
        <v>1403</v>
      </c>
      <c r="EYP516" s="63" t="str">
        <f>_xlfn.IFNA(VLOOKUP(EYN516,[1]MH!EYK$2:EYV$538,7,FALSE), "")</f>
        <v/>
      </c>
      <c r="EYQ516" s="63" t="s">
        <v>23</v>
      </c>
      <c r="EYR516" s="63" t="s">
        <v>842</v>
      </c>
      <c r="EYS516" s="115">
        <v>46049</v>
      </c>
      <c r="EYT516" s="150" t="s">
        <v>1381</v>
      </c>
      <c r="EYU516" s="63" t="s">
        <v>363</v>
      </c>
      <c r="EYV516" s="63">
        <v>338</v>
      </c>
      <c r="EYW516" s="63" t="s">
        <v>1403</v>
      </c>
      <c r="EYX516" s="63" t="str">
        <f>_xlfn.IFNA(VLOOKUP(EYV516,[1]MH!EYS$2:EZD$538,7,FALSE), "")</f>
        <v/>
      </c>
      <c r="EYY516" s="63" t="s">
        <v>23</v>
      </c>
      <c r="EYZ516" s="63" t="s">
        <v>842</v>
      </c>
      <c r="EZA516" s="115">
        <v>46049</v>
      </c>
      <c r="EZB516" s="150" t="s">
        <v>1381</v>
      </c>
      <c r="EZC516" s="63" t="s">
        <v>363</v>
      </c>
      <c r="EZD516" s="63">
        <v>338</v>
      </c>
      <c r="EZE516" s="63" t="s">
        <v>1403</v>
      </c>
      <c r="EZF516" s="63" t="str">
        <f>_xlfn.IFNA(VLOOKUP(EZD516,[1]MH!EZA$2:EZL$538,7,FALSE), "")</f>
        <v/>
      </c>
      <c r="EZG516" s="63" t="s">
        <v>23</v>
      </c>
      <c r="EZH516" s="63" t="s">
        <v>842</v>
      </c>
      <c r="EZI516" s="115">
        <v>46049</v>
      </c>
      <c r="EZJ516" s="150" t="s">
        <v>1381</v>
      </c>
      <c r="EZK516" s="63" t="s">
        <v>363</v>
      </c>
      <c r="EZL516" s="63">
        <v>338</v>
      </c>
      <c r="EZM516" s="63" t="s">
        <v>1403</v>
      </c>
      <c r="EZN516" s="63" t="str">
        <f>_xlfn.IFNA(VLOOKUP(EZL516,[1]MH!EZI$2:EZT$538,7,FALSE), "")</f>
        <v/>
      </c>
      <c r="EZO516" s="63" t="s">
        <v>23</v>
      </c>
      <c r="EZP516" s="63" t="s">
        <v>842</v>
      </c>
      <c r="EZQ516" s="115">
        <v>46049</v>
      </c>
      <c r="EZR516" s="150" t="s">
        <v>1381</v>
      </c>
      <c r="EZS516" s="63" t="s">
        <v>363</v>
      </c>
      <c r="EZT516" s="63">
        <v>338</v>
      </c>
      <c r="EZU516" s="63" t="s">
        <v>1403</v>
      </c>
      <c r="EZV516" s="63" t="str">
        <f>_xlfn.IFNA(VLOOKUP(EZT516,[1]MH!EZQ$2:FAB$538,7,FALSE), "")</f>
        <v/>
      </c>
      <c r="EZW516" s="63" t="s">
        <v>23</v>
      </c>
      <c r="EZX516" s="63" t="s">
        <v>842</v>
      </c>
      <c r="EZY516" s="115">
        <v>46049</v>
      </c>
      <c r="EZZ516" s="150" t="s">
        <v>1381</v>
      </c>
      <c r="FAA516" s="63" t="s">
        <v>363</v>
      </c>
      <c r="FAB516" s="63">
        <v>338</v>
      </c>
      <c r="FAC516" s="63" t="s">
        <v>1403</v>
      </c>
      <c r="FAD516" s="63" t="str">
        <f>_xlfn.IFNA(VLOOKUP(FAB516,[1]MH!EZY$2:FAJ$538,7,FALSE), "")</f>
        <v/>
      </c>
      <c r="FAE516" s="63" t="s">
        <v>23</v>
      </c>
      <c r="FAF516" s="63" t="s">
        <v>842</v>
      </c>
      <c r="FAG516" s="115">
        <v>46049</v>
      </c>
      <c r="FAH516" s="150" t="s">
        <v>1381</v>
      </c>
      <c r="FAI516" s="63" t="s">
        <v>363</v>
      </c>
      <c r="FAJ516" s="63">
        <v>338</v>
      </c>
      <c r="FAK516" s="63" t="s">
        <v>1403</v>
      </c>
      <c r="FAL516" s="63" t="str">
        <f>_xlfn.IFNA(VLOOKUP(FAJ516,[1]MH!FAG$2:FAR$538,7,FALSE), "")</f>
        <v/>
      </c>
      <c r="FAM516" s="63" t="s">
        <v>23</v>
      </c>
      <c r="FAN516" s="63" t="s">
        <v>842</v>
      </c>
      <c r="FAO516" s="115">
        <v>46049</v>
      </c>
      <c r="FAP516" s="150" t="s">
        <v>1381</v>
      </c>
      <c r="FAQ516" s="63" t="s">
        <v>363</v>
      </c>
      <c r="FAR516" s="63">
        <v>338</v>
      </c>
      <c r="FAS516" s="63" t="s">
        <v>1403</v>
      </c>
      <c r="FAT516" s="63" t="str">
        <f>_xlfn.IFNA(VLOOKUP(FAR516,[1]MH!FAO$2:FAZ$538,7,FALSE), "")</f>
        <v/>
      </c>
      <c r="FAU516" s="63" t="s">
        <v>23</v>
      </c>
      <c r="FAV516" s="63" t="s">
        <v>842</v>
      </c>
      <c r="FAW516" s="115">
        <v>46049</v>
      </c>
      <c r="FAX516" s="150" t="s">
        <v>1381</v>
      </c>
      <c r="FAY516" s="63" t="s">
        <v>363</v>
      </c>
      <c r="FAZ516" s="63">
        <v>338</v>
      </c>
      <c r="FBA516" s="63" t="s">
        <v>1403</v>
      </c>
      <c r="FBB516" s="63" t="str">
        <f>_xlfn.IFNA(VLOOKUP(FAZ516,[1]MH!FAW$2:FBH$538,7,FALSE), "")</f>
        <v/>
      </c>
      <c r="FBC516" s="63" t="s">
        <v>23</v>
      </c>
      <c r="FBD516" s="63" t="s">
        <v>842</v>
      </c>
      <c r="FBE516" s="115">
        <v>46049</v>
      </c>
      <c r="FBF516" s="150" t="s">
        <v>1381</v>
      </c>
      <c r="FBG516" s="63" t="s">
        <v>363</v>
      </c>
      <c r="FBH516" s="63">
        <v>338</v>
      </c>
      <c r="FBI516" s="63" t="s">
        <v>1403</v>
      </c>
      <c r="FBJ516" s="63" t="str">
        <f>_xlfn.IFNA(VLOOKUP(FBH516,[1]MH!FBE$2:FBP$538,7,FALSE), "")</f>
        <v/>
      </c>
      <c r="FBK516" s="63" t="s">
        <v>23</v>
      </c>
      <c r="FBL516" s="63" t="s">
        <v>842</v>
      </c>
      <c r="FBM516" s="115">
        <v>46049</v>
      </c>
      <c r="FBN516" s="150" t="s">
        <v>1381</v>
      </c>
      <c r="FBO516" s="63" t="s">
        <v>363</v>
      </c>
      <c r="FBP516" s="63">
        <v>338</v>
      </c>
      <c r="FBQ516" s="63" t="s">
        <v>1403</v>
      </c>
      <c r="FBR516" s="63" t="str">
        <f>_xlfn.IFNA(VLOOKUP(FBP516,[1]MH!FBM$2:FBX$538,7,FALSE), "")</f>
        <v/>
      </c>
      <c r="FBS516" s="63" t="s">
        <v>23</v>
      </c>
      <c r="FBT516" s="63" t="s">
        <v>842</v>
      </c>
      <c r="FBU516" s="115">
        <v>46049</v>
      </c>
      <c r="FBV516" s="150" t="s">
        <v>1381</v>
      </c>
      <c r="FBW516" s="63" t="s">
        <v>363</v>
      </c>
      <c r="FBX516" s="63">
        <v>338</v>
      </c>
      <c r="FBY516" s="63" t="s">
        <v>1403</v>
      </c>
      <c r="FBZ516" s="63" t="str">
        <f>_xlfn.IFNA(VLOOKUP(FBX516,[1]MH!FBU$2:FCF$538,7,FALSE), "")</f>
        <v/>
      </c>
      <c r="FCA516" s="63" t="s">
        <v>23</v>
      </c>
      <c r="FCB516" s="63" t="s">
        <v>842</v>
      </c>
      <c r="FCC516" s="115">
        <v>46049</v>
      </c>
      <c r="FCD516" s="150" t="s">
        <v>1381</v>
      </c>
      <c r="FCE516" s="63" t="s">
        <v>363</v>
      </c>
      <c r="FCF516" s="63">
        <v>338</v>
      </c>
      <c r="FCG516" s="63" t="s">
        <v>1403</v>
      </c>
      <c r="FCH516" s="63" t="str">
        <f>_xlfn.IFNA(VLOOKUP(FCF516,[1]MH!FCC$2:FCN$538,7,FALSE), "")</f>
        <v/>
      </c>
      <c r="FCI516" s="63" t="s">
        <v>23</v>
      </c>
      <c r="FCJ516" s="63" t="s">
        <v>842</v>
      </c>
      <c r="FCK516" s="115">
        <v>46049</v>
      </c>
      <c r="FCL516" s="150" t="s">
        <v>1381</v>
      </c>
      <c r="FCM516" s="63" t="s">
        <v>363</v>
      </c>
      <c r="FCN516" s="63">
        <v>338</v>
      </c>
      <c r="FCO516" s="63" t="s">
        <v>1403</v>
      </c>
      <c r="FCP516" s="63" t="str">
        <f>_xlfn.IFNA(VLOOKUP(FCN516,[1]MH!FCK$2:FCV$538,7,FALSE), "")</f>
        <v/>
      </c>
      <c r="FCQ516" s="63" t="s">
        <v>23</v>
      </c>
      <c r="FCR516" s="63" t="s">
        <v>842</v>
      </c>
      <c r="FCS516" s="115">
        <v>46049</v>
      </c>
      <c r="FCT516" s="150" t="s">
        <v>1381</v>
      </c>
      <c r="FCU516" s="63" t="s">
        <v>363</v>
      </c>
      <c r="FCV516" s="63">
        <v>338</v>
      </c>
      <c r="FCW516" s="63" t="s">
        <v>1403</v>
      </c>
      <c r="FCX516" s="63" t="str">
        <f>_xlfn.IFNA(VLOOKUP(FCV516,[1]MH!FCS$2:FDD$538,7,FALSE), "")</f>
        <v/>
      </c>
      <c r="FCY516" s="63" t="s">
        <v>23</v>
      </c>
      <c r="FCZ516" s="63" t="s">
        <v>842</v>
      </c>
      <c r="FDA516" s="115">
        <v>46049</v>
      </c>
      <c r="FDB516" s="150" t="s">
        <v>1381</v>
      </c>
      <c r="FDC516" s="63" t="s">
        <v>363</v>
      </c>
      <c r="FDD516" s="63">
        <v>338</v>
      </c>
      <c r="FDE516" s="63" t="s">
        <v>1403</v>
      </c>
      <c r="FDF516" s="63" t="str">
        <f>_xlfn.IFNA(VLOOKUP(FDD516,[1]MH!FDA$2:FDL$538,7,FALSE), "")</f>
        <v/>
      </c>
      <c r="FDG516" s="63" t="s">
        <v>23</v>
      </c>
      <c r="FDH516" s="63" t="s">
        <v>842</v>
      </c>
      <c r="FDI516" s="115">
        <v>46049</v>
      </c>
      <c r="FDJ516" s="150" t="s">
        <v>1381</v>
      </c>
      <c r="FDK516" s="63" t="s">
        <v>363</v>
      </c>
      <c r="FDL516" s="63">
        <v>338</v>
      </c>
      <c r="FDM516" s="63" t="s">
        <v>1403</v>
      </c>
      <c r="FDN516" s="63" t="str">
        <f>_xlfn.IFNA(VLOOKUP(FDL516,[1]MH!FDI$2:FDT$538,7,FALSE), "")</f>
        <v/>
      </c>
      <c r="FDO516" s="63" t="s">
        <v>23</v>
      </c>
      <c r="FDP516" s="63" t="s">
        <v>842</v>
      </c>
      <c r="FDQ516" s="115">
        <v>46049</v>
      </c>
      <c r="FDR516" s="150" t="s">
        <v>1381</v>
      </c>
      <c r="FDS516" s="63" t="s">
        <v>363</v>
      </c>
      <c r="FDT516" s="63">
        <v>338</v>
      </c>
      <c r="FDU516" s="63" t="s">
        <v>1403</v>
      </c>
      <c r="FDV516" s="63" t="str">
        <f>_xlfn.IFNA(VLOOKUP(FDT516,[1]MH!FDQ$2:FEB$538,7,FALSE), "")</f>
        <v/>
      </c>
      <c r="FDW516" s="63" t="s">
        <v>23</v>
      </c>
      <c r="FDX516" s="63" t="s">
        <v>842</v>
      </c>
      <c r="FDY516" s="115">
        <v>46049</v>
      </c>
      <c r="FDZ516" s="150" t="s">
        <v>1381</v>
      </c>
      <c r="FEA516" s="63" t="s">
        <v>363</v>
      </c>
      <c r="FEB516" s="63">
        <v>338</v>
      </c>
      <c r="FEC516" s="63" t="s">
        <v>1403</v>
      </c>
      <c r="FED516" s="63" t="str">
        <f>_xlfn.IFNA(VLOOKUP(FEB516,[1]MH!FDY$2:FEJ$538,7,FALSE), "")</f>
        <v/>
      </c>
      <c r="FEE516" s="63" t="s">
        <v>23</v>
      </c>
      <c r="FEF516" s="63" t="s">
        <v>842</v>
      </c>
      <c r="FEG516" s="115">
        <v>46049</v>
      </c>
      <c r="FEH516" s="150" t="s">
        <v>1381</v>
      </c>
      <c r="FEI516" s="63" t="s">
        <v>363</v>
      </c>
      <c r="FEJ516" s="63">
        <v>338</v>
      </c>
      <c r="FEK516" s="63" t="s">
        <v>1403</v>
      </c>
      <c r="FEL516" s="63" t="str">
        <f>_xlfn.IFNA(VLOOKUP(FEJ516,[1]MH!FEG$2:FER$538,7,FALSE), "")</f>
        <v/>
      </c>
      <c r="FEM516" s="63" t="s">
        <v>23</v>
      </c>
      <c r="FEN516" s="63" t="s">
        <v>842</v>
      </c>
      <c r="FEO516" s="115">
        <v>46049</v>
      </c>
      <c r="FEP516" s="150" t="s">
        <v>1381</v>
      </c>
      <c r="FEQ516" s="63" t="s">
        <v>363</v>
      </c>
      <c r="FER516" s="63">
        <v>338</v>
      </c>
      <c r="FES516" s="63" t="s">
        <v>1403</v>
      </c>
      <c r="FET516" s="63" t="str">
        <f>_xlfn.IFNA(VLOOKUP(FER516,[1]MH!FEO$2:FEZ$538,7,FALSE), "")</f>
        <v/>
      </c>
      <c r="FEU516" s="63" t="s">
        <v>23</v>
      </c>
      <c r="FEV516" s="63" t="s">
        <v>842</v>
      </c>
      <c r="FEW516" s="115">
        <v>46049</v>
      </c>
      <c r="FEX516" s="150" t="s">
        <v>1381</v>
      </c>
      <c r="FEY516" s="63" t="s">
        <v>363</v>
      </c>
      <c r="FEZ516" s="63">
        <v>338</v>
      </c>
      <c r="FFA516" s="63" t="s">
        <v>1403</v>
      </c>
      <c r="FFB516" s="63" t="str">
        <f>_xlfn.IFNA(VLOOKUP(FEZ516,[1]MH!FEW$2:FFH$538,7,FALSE), "")</f>
        <v/>
      </c>
      <c r="FFC516" s="63" t="s">
        <v>23</v>
      </c>
      <c r="FFD516" s="63" t="s">
        <v>842</v>
      </c>
      <c r="FFE516" s="115">
        <v>46049</v>
      </c>
      <c r="FFF516" s="150" t="s">
        <v>1381</v>
      </c>
      <c r="FFG516" s="63" t="s">
        <v>363</v>
      </c>
      <c r="FFH516" s="63">
        <v>338</v>
      </c>
      <c r="FFI516" s="63" t="s">
        <v>1403</v>
      </c>
      <c r="FFJ516" s="63" t="str">
        <f>_xlfn.IFNA(VLOOKUP(FFH516,[1]MH!FFE$2:FFP$538,7,FALSE), "")</f>
        <v/>
      </c>
      <c r="FFK516" s="63" t="s">
        <v>23</v>
      </c>
      <c r="FFL516" s="63" t="s">
        <v>842</v>
      </c>
      <c r="FFM516" s="115">
        <v>46049</v>
      </c>
      <c r="FFN516" s="150" t="s">
        <v>1381</v>
      </c>
      <c r="FFO516" s="63" t="s">
        <v>363</v>
      </c>
      <c r="FFP516" s="63">
        <v>338</v>
      </c>
      <c r="FFQ516" s="63" t="s">
        <v>1403</v>
      </c>
      <c r="FFR516" s="63" t="str">
        <f>_xlfn.IFNA(VLOOKUP(FFP516,[1]MH!FFM$2:FFX$538,7,FALSE), "")</f>
        <v/>
      </c>
      <c r="FFS516" s="63" t="s">
        <v>23</v>
      </c>
      <c r="FFT516" s="63" t="s">
        <v>842</v>
      </c>
      <c r="FFU516" s="115">
        <v>46049</v>
      </c>
      <c r="FFV516" s="150" t="s">
        <v>1381</v>
      </c>
      <c r="FFW516" s="63" t="s">
        <v>363</v>
      </c>
      <c r="FFX516" s="63">
        <v>338</v>
      </c>
      <c r="FFY516" s="63" t="s">
        <v>1403</v>
      </c>
      <c r="FFZ516" s="63" t="str">
        <f>_xlfn.IFNA(VLOOKUP(FFX516,[1]MH!FFU$2:FGF$538,7,FALSE), "")</f>
        <v/>
      </c>
      <c r="FGA516" s="63" t="s">
        <v>23</v>
      </c>
      <c r="FGB516" s="63" t="s">
        <v>842</v>
      </c>
      <c r="FGC516" s="115">
        <v>46049</v>
      </c>
      <c r="FGD516" s="150" t="s">
        <v>1381</v>
      </c>
      <c r="FGE516" s="63" t="s">
        <v>363</v>
      </c>
      <c r="FGF516" s="63">
        <v>338</v>
      </c>
      <c r="FGG516" s="63" t="s">
        <v>1403</v>
      </c>
      <c r="FGH516" s="63" t="str">
        <f>_xlfn.IFNA(VLOOKUP(FGF516,[1]MH!FGC$2:FGN$538,7,FALSE), "")</f>
        <v/>
      </c>
      <c r="FGI516" s="63" t="s">
        <v>23</v>
      </c>
      <c r="FGJ516" s="63" t="s">
        <v>842</v>
      </c>
      <c r="FGK516" s="115">
        <v>46049</v>
      </c>
      <c r="FGL516" s="150" t="s">
        <v>1381</v>
      </c>
      <c r="FGM516" s="63" t="s">
        <v>363</v>
      </c>
      <c r="FGN516" s="63">
        <v>338</v>
      </c>
      <c r="FGO516" s="63" t="s">
        <v>1403</v>
      </c>
      <c r="FGP516" s="63" t="str">
        <f>_xlfn.IFNA(VLOOKUP(FGN516,[1]MH!FGK$2:FGV$538,7,FALSE), "")</f>
        <v/>
      </c>
      <c r="FGQ516" s="63" t="s">
        <v>23</v>
      </c>
      <c r="FGR516" s="63" t="s">
        <v>842</v>
      </c>
      <c r="FGS516" s="115">
        <v>46049</v>
      </c>
      <c r="FGT516" s="150" t="s">
        <v>1381</v>
      </c>
      <c r="FGU516" s="63" t="s">
        <v>363</v>
      </c>
      <c r="FGV516" s="63">
        <v>338</v>
      </c>
      <c r="FGW516" s="63" t="s">
        <v>1403</v>
      </c>
      <c r="FGX516" s="63" t="str">
        <f>_xlfn.IFNA(VLOOKUP(FGV516,[1]MH!FGS$2:FHD$538,7,FALSE), "")</f>
        <v/>
      </c>
      <c r="FGY516" s="63" t="s">
        <v>23</v>
      </c>
      <c r="FGZ516" s="63" t="s">
        <v>842</v>
      </c>
      <c r="FHA516" s="115">
        <v>46049</v>
      </c>
      <c r="FHB516" s="150" t="s">
        <v>1381</v>
      </c>
      <c r="FHC516" s="63" t="s">
        <v>363</v>
      </c>
      <c r="FHD516" s="63">
        <v>338</v>
      </c>
      <c r="FHE516" s="63" t="s">
        <v>1403</v>
      </c>
      <c r="FHF516" s="63" t="str">
        <f>_xlfn.IFNA(VLOOKUP(FHD516,[1]MH!FHA$2:FHL$538,7,FALSE), "")</f>
        <v/>
      </c>
      <c r="FHG516" s="63" t="s">
        <v>23</v>
      </c>
      <c r="FHH516" s="63" t="s">
        <v>842</v>
      </c>
      <c r="FHI516" s="115">
        <v>46049</v>
      </c>
      <c r="FHJ516" s="150" t="s">
        <v>1381</v>
      </c>
      <c r="FHK516" s="63" t="s">
        <v>363</v>
      </c>
      <c r="FHL516" s="63">
        <v>338</v>
      </c>
      <c r="FHM516" s="63" t="s">
        <v>1403</v>
      </c>
      <c r="FHN516" s="63" t="str">
        <f>_xlfn.IFNA(VLOOKUP(FHL516,[1]MH!FHI$2:FHT$538,7,FALSE), "")</f>
        <v/>
      </c>
      <c r="FHO516" s="63" t="s">
        <v>23</v>
      </c>
      <c r="FHP516" s="63" t="s">
        <v>842</v>
      </c>
      <c r="FHQ516" s="115">
        <v>46049</v>
      </c>
      <c r="FHR516" s="150" t="s">
        <v>1381</v>
      </c>
      <c r="FHS516" s="63" t="s">
        <v>363</v>
      </c>
      <c r="FHT516" s="63">
        <v>338</v>
      </c>
      <c r="FHU516" s="63" t="s">
        <v>1403</v>
      </c>
      <c r="FHV516" s="63" t="str">
        <f>_xlfn.IFNA(VLOOKUP(FHT516,[1]MH!FHQ$2:FIB$538,7,FALSE), "")</f>
        <v/>
      </c>
      <c r="FHW516" s="63" t="s">
        <v>23</v>
      </c>
      <c r="FHX516" s="63" t="s">
        <v>842</v>
      </c>
      <c r="FHY516" s="115">
        <v>46049</v>
      </c>
      <c r="FHZ516" s="150" t="s">
        <v>1381</v>
      </c>
      <c r="FIA516" s="63" t="s">
        <v>363</v>
      </c>
      <c r="FIB516" s="63">
        <v>338</v>
      </c>
      <c r="FIC516" s="63" t="s">
        <v>1403</v>
      </c>
      <c r="FID516" s="63" t="str">
        <f>_xlfn.IFNA(VLOOKUP(FIB516,[1]MH!FHY$2:FIJ$538,7,FALSE), "")</f>
        <v/>
      </c>
      <c r="FIE516" s="63" t="s">
        <v>23</v>
      </c>
      <c r="FIF516" s="63" t="s">
        <v>842</v>
      </c>
      <c r="FIG516" s="115">
        <v>46049</v>
      </c>
      <c r="FIH516" s="150" t="s">
        <v>1381</v>
      </c>
      <c r="FII516" s="63" t="s">
        <v>363</v>
      </c>
      <c r="FIJ516" s="63">
        <v>338</v>
      </c>
      <c r="FIK516" s="63" t="s">
        <v>1403</v>
      </c>
      <c r="FIL516" s="63" t="str">
        <f>_xlfn.IFNA(VLOOKUP(FIJ516,[1]MH!FIG$2:FIR$538,7,FALSE), "")</f>
        <v/>
      </c>
      <c r="FIM516" s="63" t="s">
        <v>23</v>
      </c>
      <c r="FIN516" s="63" t="s">
        <v>842</v>
      </c>
      <c r="FIO516" s="115">
        <v>46049</v>
      </c>
      <c r="FIP516" s="150" t="s">
        <v>1381</v>
      </c>
      <c r="FIQ516" s="63" t="s">
        <v>363</v>
      </c>
      <c r="FIR516" s="63">
        <v>338</v>
      </c>
      <c r="FIS516" s="63" t="s">
        <v>1403</v>
      </c>
      <c r="FIT516" s="63" t="str">
        <f>_xlfn.IFNA(VLOOKUP(FIR516,[1]MH!FIO$2:FIZ$538,7,FALSE), "")</f>
        <v/>
      </c>
      <c r="FIU516" s="63" t="s">
        <v>23</v>
      </c>
      <c r="FIV516" s="63" t="s">
        <v>842</v>
      </c>
      <c r="FIW516" s="115">
        <v>46049</v>
      </c>
      <c r="FIX516" s="150" t="s">
        <v>1381</v>
      </c>
      <c r="FIY516" s="63" t="s">
        <v>363</v>
      </c>
      <c r="FIZ516" s="63">
        <v>338</v>
      </c>
      <c r="FJA516" s="63" t="s">
        <v>1403</v>
      </c>
      <c r="FJB516" s="63" t="str">
        <f>_xlfn.IFNA(VLOOKUP(FIZ516,[1]MH!FIW$2:FJH$538,7,FALSE), "")</f>
        <v/>
      </c>
      <c r="FJC516" s="63" t="s">
        <v>23</v>
      </c>
      <c r="FJD516" s="63" t="s">
        <v>842</v>
      </c>
      <c r="FJE516" s="115">
        <v>46049</v>
      </c>
      <c r="FJF516" s="150" t="s">
        <v>1381</v>
      </c>
      <c r="FJG516" s="63" t="s">
        <v>363</v>
      </c>
      <c r="FJH516" s="63">
        <v>338</v>
      </c>
      <c r="FJI516" s="63" t="s">
        <v>1403</v>
      </c>
      <c r="FJJ516" s="63" t="str">
        <f>_xlfn.IFNA(VLOOKUP(FJH516,[1]MH!FJE$2:FJP$538,7,FALSE), "")</f>
        <v/>
      </c>
      <c r="FJK516" s="63" t="s">
        <v>23</v>
      </c>
      <c r="FJL516" s="63" t="s">
        <v>842</v>
      </c>
      <c r="FJM516" s="115">
        <v>46049</v>
      </c>
      <c r="FJN516" s="150" t="s">
        <v>1381</v>
      </c>
      <c r="FJO516" s="63" t="s">
        <v>363</v>
      </c>
      <c r="FJP516" s="63">
        <v>338</v>
      </c>
      <c r="FJQ516" s="63" t="s">
        <v>1403</v>
      </c>
      <c r="FJR516" s="63" t="str">
        <f>_xlfn.IFNA(VLOOKUP(FJP516,[1]MH!FJM$2:FJX$538,7,FALSE), "")</f>
        <v/>
      </c>
      <c r="FJS516" s="63" t="s">
        <v>23</v>
      </c>
      <c r="FJT516" s="63" t="s">
        <v>842</v>
      </c>
      <c r="FJU516" s="115">
        <v>46049</v>
      </c>
      <c r="FJV516" s="150" t="s">
        <v>1381</v>
      </c>
      <c r="FJW516" s="63" t="s">
        <v>363</v>
      </c>
      <c r="FJX516" s="63">
        <v>338</v>
      </c>
      <c r="FJY516" s="63" t="s">
        <v>1403</v>
      </c>
      <c r="FJZ516" s="63" t="str">
        <f>_xlfn.IFNA(VLOOKUP(FJX516,[1]MH!FJU$2:FKF$538,7,FALSE), "")</f>
        <v/>
      </c>
      <c r="FKA516" s="63" t="s">
        <v>23</v>
      </c>
      <c r="FKB516" s="63" t="s">
        <v>842</v>
      </c>
      <c r="FKC516" s="115">
        <v>46049</v>
      </c>
      <c r="FKD516" s="150" t="s">
        <v>1381</v>
      </c>
      <c r="FKE516" s="63" t="s">
        <v>363</v>
      </c>
      <c r="FKF516" s="63">
        <v>338</v>
      </c>
      <c r="FKG516" s="63" t="s">
        <v>1403</v>
      </c>
      <c r="FKH516" s="63" t="str">
        <f>_xlfn.IFNA(VLOOKUP(FKF516,[1]MH!FKC$2:FKN$538,7,FALSE), "")</f>
        <v/>
      </c>
      <c r="FKI516" s="63" t="s">
        <v>23</v>
      </c>
      <c r="FKJ516" s="63" t="s">
        <v>842</v>
      </c>
      <c r="FKK516" s="115">
        <v>46049</v>
      </c>
      <c r="FKL516" s="150" t="s">
        <v>1381</v>
      </c>
      <c r="FKM516" s="63" t="s">
        <v>363</v>
      </c>
      <c r="FKN516" s="63">
        <v>338</v>
      </c>
      <c r="FKO516" s="63" t="s">
        <v>1403</v>
      </c>
      <c r="FKP516" s="63" t="str">
        <f>_xlfn.IFNA(VLOOKUP(FKN516,[1]MH!FKK$2:FKV$538,7,FALSE), "")</f>
        <v/>
      </c>
      <c r="FKQ516" s="63" t="s">
        <v>23</v>
      </c>
      <c r="FKR516" s="63" t="s">
        <v>842</v>
      </c>
      <c r="FKS516" s="115">
        <v>46049</v>
      </c>
      <c r="FKT516" s="150" t="s">
        <v>1381</v>
      </c>
      <c r="FKU516" s="63" t="s">
        <v>363</v>
      </c>
      <c r="FKV516" s="63">
        <v>338</v>
      </c>
      <c r="FKW516" s="63" t="s">
        <v>1403</v>
      </c>
      <c r="FKX516" s="63" t="str">
        <f>_xlfn.IFNA(VLOOKUP(FKV516,[1]MH!FKS$2:FLD$538,7,FALSE), "")</f>
        <v/>
      </c>
      <c r="FKY516" s="63" t="s">
        <v>23</v>
      </c>
      <c r="FKZ516" s="63" t="s">
        <v>842</v>
      </c>
      <c r="FLA516" s="115">
        <v>46049</v>
      </c>
      <c r="FLB516" s="150" t="s">
        <v>1381</v>
      </c>
      <c r="FLC516" s="63" t="s">
        <v>363</v>
      </c>
      <c r="FLD516" s="63">
        <v>338</v>
      </c>
      <c r="FLE516" s="63" t="s">
        <v>1403</v>
      </c>
      <c r="FLF516" s="63" t="str">
        <f>_xlfn.IFNA(VLOOKUP(FLD516,[1]MH!FLA$2:FLL$538,7,FALSE), "")</f>
        <v/>
      </c>
      <c r="FLG516" s="63" t="s">
        <v>23</v>
      </c>
      <c r="FLH516" s="63" t="s">
        <v>842</v>
      </c>
      <c r="FLI516" s="115">
        <v>46049</v>
      </c>
      <c r="FLJ516" s="150" t="s">
        <v>1381</v>
      </c>
      <c r="FLK516" s="63" t="s">
        <v>363</v>
      </c>
      <c r="FLL516" s="63">
        <v>338</v>
      </c>
      <c r="FLM516" s="63" t="s">
        <v>1403</v>
      </c>
      <c r="FLN516" s="63" t="str">
        <f>_xlfn.IFNA(VLOOKUP(FLL516,[1]MH!FLI$2:FLT$538,7,FALSE), "")</f>
        <v/>
      </c>
      <c r="FLO516" s="63" t="s">
        <v>23</v>
      </c>
      <c r="FLP516" s="63" t="s">
        <v>842</v>
      </c>
      <c r="FLQ516" s="115">
        <v>46049</v>
      </c>
      <c r="FLR516" s="150" t="s">
        <v>1381</v>
      </c>
      <c r="FLS516" s="63" t="s">
        <v>363</v>
      </c>
      <c r="FLT516" s="63">
        <v>338</v>
      </c>
      <c r="FLU516" s="63" t="s">
        <v>1403</v>
      </c>
      <c r="FLV516" s="63" t="str">
        <f>_xlfn.IFNA(VLOOKUP(FLT516,[1]MH!FLQ$2:FMB$538,7,FALSE), "")</f>
        <v/>
      </c>
      <c r="FLW516" s="63" t="s">
        <v>23</v>
      </c>
      <c r="FLX516" s="63" t="s">
        <v>842</v>
      </c>
      <c r="FLY516" s="115">
        <v>46049</v>
      </c>
      <c r="FLZ516" s="150" t="s">
        <v>1381</v>
      </c>
      <c r="FMA516" s="63" t="s">
        <v>363</v>
      </c>
      <c r="FMB516" s="63">
        <v>338</v>
      </c>
      <c r="FMC516" s="63" t="s">
        <v>1403</v>
      </c>
      <c r="FMD516" s="63" t="str">
        <f>_xlfn.IFNA(VLOOKUP(FMB516,[1]MH!FLY$2:FMJ$538,7,FALSE), "")</f>
        <v/>
      </c>
      <c r="FME516" s="63" t="s">
        <v>23</v>
      </c>
      <c r="FMF516" s="63" t="s">
        <v>842</v>
      </c>
      <c r="FMG516" s="115">
        <v>46049</v>
      </c>
      <c r="FMH516" s="150" t="s">
        <v>1381</v>
      </c>
      <c r="FMI516" s="63" t="s">
        <v>363</v>
      </c>
      <c r="FMJ516" s="63">
        <v>338</v>
      </c>
      <c r="FMK516" s="63" t="s">
        <v>1403</v>
      </c>
      <c r="FML516" s="63" t="str">
        <f>_xlfn.IFNA(VLOOKUP(FMJ516,[1]MH!FMG$2:FMR$538,7,FALSE), "")</f>
        <v/>
      </c>
      <c r="FMM516" s="63" t="s">
        <v>23</v>
      </c>
      <c r="FMN516" s="63" t="s">
        <v>842</v>
      </c>
      <c r="FMO516" s="115">
        <v>46049</v>
      </c>
      <c r="FMP516" s="150" t="s">
        <v>1381</v>
      </c>
      <c r="FMQ516" s="63" t="s">
        <v>363</v>
      </c>
      <c r="FMR516" s="63">
        <v>338</v>
      </c>
      <c r="FMS516" s="63" t="s">
        <v>1403</v>
      </c>
      <c r="FMT516" s="63" t="str">
        <f>_xlfn.IFNA(VLOOKUP(FMR516,[1]MH!FMO$2:FMZ$538,7,FALSE), "")</f>
        <v/>
      </c>
      <c r="FMU516" s="63" t="s">
        <v>23</v>
      </c>
      <c r="FMV516" s="63" t="s">
        <v>842</v>
      </c>
      <c r="FMW516" s="115">
        <v>46049</v>
      </c>
      <c r="FMX516" s="150" t="s">
        <v>1381</v>
      </c>
      <c r="FMY516" s="63" t="s">
        <v>363</v>
      </c>
      <c r="FMZ516" s="63">
        <v>338</v>
      </c>
      <c r="FNA516" s="63" t="s">
        <v>1403</v>
      </c>
      <c r="FNB516" s="63" t="str">
        <f>_xlfn.IFNA(VLOOKUP(FMZ516,[1]MH!FMW$2:FNH$538,7,FALSE), "")</f>
        <v/>
      </c>
      <c r="FNC516" s="63" t="s">
        <v>23</v>
      </c>
      <c r="FND516" s="63" t="s">
        <v>842</v>
      </c>
      <c r="FNE516" s="115">
        <v>46049</v>
      </c>
      <c r="FNF516" s="150" t="s">
        <v>1381</v>
      </c>
      <c r="FNG516" s="63" t="s">
        <v>363</v>
      </c>
      <c r="FNH516" s="63">
        <v>338</v>
      </c>
      <c r="FNI516" s="63" t="s">
        <v>1403</v>
      </c>
      <c r="FNJ516" s="63" t="str">
        <f>_xlfn.IFNA(VLOOKUP(FNH516,[1]MH!FNE$2:FNP$538,7,FALSE), "")</f>
        <v/>
      </c>
      <c r="FNK516" s="63" t="s">
        <v>23</v>
      </c>
      <c r="FNL516" s="63" t="s">
        <v>842</v>
      </c>
      <c r="FNM516" s="115">
        <v>46049</v>
      </c>
      <c r="FNN516" s="150" t="s">
        <v>1381</v>
      </c>
      <c r="FNO516" s="63" t="s">
        <v>363</v>
      </c>
      <c r="FNP516" s="63">
        <v>338</v>
      </c>
      <c r="FNQ516" s="63" t="s">
        <v>1403</v>
      </c>
      <c r="FNR516" s="63" t="str">
        <f>_xlfn.IFNA(VLOOKUP(FNP516,[1]MH!FNM$2:FNX$538,7,FALSE), "")</f>
        <v/>
      </c>
      <c r="FNS516" s="63" t="s">
        <v>23</v>
      </c>
      <c r="FNT516" s="63" t="s">
        <v>842</v>
      </c>
      <c r="FNU516" s="115">
        <v>46049</v>
      </c>
      <c r="FNV516" s="150" t="s">
        <v>1381</v>
      </c>
      <c r="FNW516" s="63" t="s">
        <v>363</v>
      </c>
      <c r="FNX516" s="63">
        <v>338</v>
      </c>
      <c r="FNY516" s="63" t="s">
        <v>1403</v>
      </c>
      <c r="FNZ516" s="63" t="str">
        <f>_xlfn.IFNA(VLOOKUP(FNX516,[1]MH!FNU$2:FOF$538,7,FALSE), "")</f>
        <v/>
      </c>
      <c r="FOA516" s="63" t="s">
        <v>23</v>
      </c>
      <c r="FOB516" s="63" t="s">
        <v>842</v>
      </c>
      <c r="FOC516" s="115">
        <v>46049</v>
      </c>
      <c r="FOD516" s="150" t="s">
        <v>1381</v>
      </c>
      <c r="FOE516" s="63" t="s">
        <v>363</v>
      </c>
      <c r="FOF516" s="63">
        <v>338</v>
      </c>
      <c r="FOG516" s="63" t="s">
        <v>1403</v>
      </c>
      <c r="FOH516" s="63" t="str">
        <f>_xlfn.IFNA(VLOOKUP(FOF516,[1]MH!FOC$2:FON$538,7,FALSE), "")</f>
        <v/>
      </c>
      <c r="FOI516" s="63" t="s">
        <v>23</v>
      </c>
      <c r="FOJ516" s="63" t="s">
        <v>842</v>
      </c>
      <c r="FOK516" s="115">
        <v>46049</v>
      </c>
      <c r="FOL516" s="150" t="s">
        <v>1381</v>
      </c>
      <c r="FOM516" s="63" t="s">
        <v>363</v>
      </c>
      <c r="FON516" s="63">
        <v>338</v>
      </c>
      <c r="FOO516" s="63" t="s">
        <v>1403</v>
      </c>
      <c r="FOP516" s="63" t="str">
        <f>_xlfn.IFNA(VLOOKUP(FON516,[1]MH!FOK$2:FOV$538,7,FALSE), "")</f>
        <v/>
      </c>
      <c r="FOQ516" s="63" t="s">
        <v>23</v>
      </c>
      <c r="FOR516" s="63" t="s">
        <v>842</v>
      </c>
      <c r="FOS516" s="115">
        <v>46049</v>
      </c>
      <c r="FOT516" s="150" t="s">
        <v>1381</v>
      </c>
      <c r="FOU516" s="63" t="s">
        <v>363</v>
      </c>
      <c r="FOV516" s="63">
        <v>338</v>
      </c>
      <c r="FOW516" s="63" t="s">
        <v>1403</v>
      </c>
      <c r="FOX516" s="63" t="str">
        <f>_xlfn.IFNA(VLOOKUP(FOV516,[1]MH!FOS$2:FPD$538,7,FALSE), "")</f>
        <v/>
      </c>
      <c r="FOY516" s="63" t="s">
        <v>23</v>
      </c>
      <c r="FOZ516" s="63" t="s">
        <v>842</v>
      </c>
      <c r="FPA516" s="115">
        <v>46049</v>
      </c>
      <c r="FPB516" s="150" t="s">
        <v>1381</v>
      </c>
      <c r="FPC516" s="63" t="s">
        <v>363</v>
      </c>
      <c r="FPD516" s="63">
        <v>338</v>
      </c>
      <c r="FPE516" s="63" t="s">
        <v>1403</v>
      </c>
      <c r="FPF516" s="63" t="str">
        <f>_xlfn.IFNA(VLOOKUP(FPD516,[1]MH!FPA$2:FPL$538,7,FALSE), "")</f>
        <v/>
      </c>
      <c r="FPG516" s="63" t="s">
        <v>23</v>
      </c>
      <c r="FPH516" s="63" t="s">
        <v>842</v>
      </c>
      <c r="FPI516" s="115">
        <v>46049</v>
      </c>
      <c r="FPJ516" s="150" t="s">
        <v>1381</v>
      </c>
      <c r="FPK516" s="63" t="s">
        <v>363</v>
      </c>
      <c r="FPL516" s="63">
        <v>338</v>
      </c>
      <c r="FPM516" s="63" t="s">
        <v>1403</v>
      </c>
      <c r="FPN516" s="63" t="str">
        <f>_xlfn.IFNA(VLOOKUP(FPL516,[1]MH!FPI$2:FPT$538,7,FALSE), "")</f>
        <v/>
      </c>
      <c r="FPO516" s="63" t="s">
        <v>23</v>
      </c>
      <c r="FPP516" s="63" t="s">
        <v>842</v>
      </c>
      <c r="FPQ516" s="115">
        <v>46049</v>
      </c>
      <c r="FPR516" s="150" t="s">
        <v>1381</v>
      </c>
      <c r="FPS516" s="63" t="s">
        <v>363</v>
      </c>
      <c r="FPT516" s="63">
        <v>338</v>
      </c>
      <c r="FPU516" s="63" t="s">
        <v>1403</v>
      </c>
      <c r="FPV516" s="63" t="str">
        <f>_xlfn.IFNA(VLOOKUP(FPT516,[1]MH!FPQ$2:FQB$538,7,FALSE), "")</f>
        <v/>
      </c>
      <c r="FPW516" s="63" t="s">
        <v>23</v>
      </c>
      <c r="FPX516" s="63" t="s">
        <v>842</v>
      </c>
      <c r="FPY516" s="115">
        <v>46049</v>
      </c>
      <c r="FPZ516" s="150" t="s">
        <v>1381</v>
      </c>
      <c r="FQA516" s="63" t="s">
        <v>363</v>
      </c>
      <c r="FQB516" s="63">
        <v>338</v>
      </c>
      <c r="FQC516" s="63" t="s">
        <v>1403</v>
      </c>
      <c r="FQD516" s="63" t="str">
        <f>_xlfn.IFNA(VLOOKUP(FQB516,[1]MH!FPY$2:FQJ$538,7,FALSE), "")</f>
        <v/>
      </c>
      <c r="FQE516" s="63" t="s">
        <v>23</v>
      </c>
      <c r="FQF516" s="63" t="s">
        <v>842</v>
      </c>
      <c r="FQG516" s="115">
        <v>46049</v>
      </c>
      <c r="FQH516" s="150" t="s">
        <v>1381</v>
      </c>
      <c r="FQI516" s="63" t="s">
        <v>363</v>
      </c>
      <c r="FQJ516" s="63">
        <v>338</v>
      </c>
      <c r="FQK516" s="63" t="s">
        <v>1403</v>
      </c>
      <c r="FQL516" s="63" t="str">
        <f>_xlfn.IFNA(VLOOKUP(FQJ516,[1]MH!FQG$2:FQR$538,7,FALSE), "")</f>
        <v/>
      </c>
      <c r="FQM516" s="63" t="s">
        <v>23</v>
      </c>
      <c r="FQN516" s="63" t="s">
        <v>842</v>
      </c>
      <c r="FQO516" s="115">
        <v>46049</v>
      </c>
      <c r="FQP516" s="150" t="s">
        <v>1381</v>
      </c>
      <c r="FQQ516" s="63" t="s">
        <v>363</v>
      </c>
      <c r="FQR516" s="63">
        <v>338</v>
      </c>
      <c r="FQS516" s="63" t="s">
        <v>1403</v>
      </c>
      <c r="FQT516" s="63" t="str">
        <f>_xlfn.IFNA(VLOOKUP(FQR516,[1]MH!FQO$2:FQZ$538,7,FALSE), "")</f>
        <v/>
      </c>
      <c r="FQU516" s="63" t="s">
        <v>23</v>
      </c>
      <c r="FQV516" s="63" t="s">
        <v>842</v>
      </c>
      <c r="FQW516" s="115">
        <v>46049</v>
      </c>
      <c r="FQX516" s="150" t="s">
        <v>1381</v>
      </c>
      <c r="FQY516" s="63" t="s">
        <v>363</v>
      </c>
      <c r="FQZ516" s="63">
        <v>338</v>
      </c>
      <c r="FRA516" s="63" t="s">
        <v>1403</v>
      </c>
      <c r="FRB516" s="63" t="str">
        <f>_xlfn.IFNA(VLOOKUP(FQZ516,[1]MH!FQW$2:FRH$538,7,FALSE), "")</f>
        <v/>
      </c>
      <c r="FRC516" s="63" t="s">
        <v>23</v>
      </c>
      <c r="FRD516" s="63" t="s">
        <v>842</v>
      </c>
      <c r="FRE516" s="115">
        <v>46049</v>
      </c>
      <c r="FRF516" s="150" t="s">
        <v>1381</v>
      </c>
      <c r="FRG516" s="63" t="s">
        <v>363</v>
      </c>
      <c r="FRH516" s="63">
        <v>338</v>
      </c>
      <c r="FRI516" s="63" t="s">
        <v>1403</v>
      </c>
      <c r="FRJ516" s="63" t="str">
        <f>_xlfn.IFNA(VLOOKUP(FRH516,[1]MH!FRE$2:FRP$538,7,FALSE), "")</f>
        <v/>
      </c>
      <c r="FRK516" s="63" t="s">
        <v>23</v>
      </c>
      <c r="FRL516" s="63" t="s">
        <v>842</v>
      </c>
      <c r="FRM516" s="115">
        <v>46049</v>
      </c>
      <c r="FRN516" s="150" t="s">
        <v>1381</v>
      </c>
      <c r="FRO516" s="63" t="s">
        <v>363</v>
      </c>
      <c r="FRP516" s="63">
        <v>338</v>
      </c>
      <c r="FRQ516" s="63" t="s">
        <v>1403</v>
      </c>
      <c r="FRR516" s="63" t="str">
        <f>_xlfn.IFNA(VLOOKUP(FRP516,[1]MH!FRM$2:FRX$538,7,FALSE), "")</f>
        <v/>
      </c>
      <c r="FRS516" s="63" t="s">
        <v>23</v>
      </c>
      <c r="FRT516" s="63" t="s">
        <v>842</v>
      </c>
      <c r="FRU516" s="115">
        <v>46049</v>
      </c>
      <c r="FRV516" s="150" t="s">
        <v>1381</v>
      </c>
      <c r="FRW516" s="63" t="s">
        <v>363</v>
      </c>
      <c r="FRX516" s="63">
        <v>338</v>
      </c>
      <c r="FRY516" s="63" t="s">
        <v>1403</v>
      </c>
      <c r="FRZ516" s="63" t="str">
        <f>_xlfn.IFNA(VLOOKUP(FRX516,[1]MH!FRU$2:FSF$538,7,FALSE), "")</f>
        <v/>
      </c>
      <c r="FSA516" s="63" t="s">
        <v>23</v>
      </c>
      <c r="FSB516" s="63" t="s">
        <v>842</v>
      </c>
      <c r="FSC516" s="115">
        <v>46049</v>
      </c>
      <c r="FSD516" s="150" t="s">
        <v>1381</v>
      </c>
      <c r="FSE516" s="63" t="s">
        <v>363</v>
      </c>
      <c r="FSF516" s="63">
        <v>338</v>
      </c>
      <c r="FSG516" s="63" t="s">
        <v>1403</v>
      </c>
      <c r="FSH516" s="63" t="str">
        <f>_xlfn.IFNA(VLOOKUP(FSF516,[1]MH!FSC$2:FSN$538,7,FALSE), "")</f>
        <v/>
      </c>
      <c r="FSI516" s="63" t="s">
        <v>23</v>
      </c>
      <c r="FSJ516" s="63" t="s">
        <v>842</v>
      </c>
      <c r="FSK516" s="115">
        <v>46049</v>
      </c>
      <c r="FSL516" s="150" t="s">
        <v>1381</v>
      </c>
      <c r="FSM516" s="63" t="s">
        <v>363</v>
      </c>
      <c r="FSN516" s="63">
        <v>338</v>
      </c>
      <c r="FSO516" s="63" t="s">
        <v>1403</v>
      </c>
      <c r="FSP516" s="63" t="str">
        <f>_xlfn.IFNA(VLOOKUP(FSN516,[1]MH!FSK$2:FSV$538,7,FALSE), "")</f>
        <v/>
      </c>
      <c r="FSQ516" s="63" t="s">
        <v>23</v>
      </c>
      <c r="FSR516" s="63" t="s">
        <v>842</v>
      </c>
      <c r="FSS516" s="115">
        <v>46049</v>
      </c>
      <c r="FST516" s="150" t="s">
        <v>1381</v>
      </c>
      <c r="FSU516" s="63" t="s">
        <v>363</v>
      </c>
      <c r="FSV516" s="63">
        <v>338</v>
      </c>
      <c r="FSW516" s="63" t="s">
        <v>1403</v>
      </c>
      <c r="FSX516" s="63" t="str">
        <f>_xlfn.IFNA(VLOOKUP(FSV516,[1]MH!FSS$2:FTD$538,7,FALSE), "")</f>
        <v/>
      </c>
      <c r="FSY516" s="63" t="s">
        <v>23</v>
      </c>
      <c r="FSZ516" s="63" t="s">
        <v>842</v>
      </c>
      <c r="FTA516" s="115">
        <v>46049</v>
      </c>
      <c r="FTB516" s="150" t="s">
        <v>1381</v>
      </c>
      <c r="FTC516" s="63" t="s">
        <v>363</v>
      </c>
      <c r="FTD516" s="63">
        <v>338</v>
      </c>
      <c r="FTE516" s="63" t="s">
        <v>1403</v>
      </c>
      <c r="FTF516" s="63" t="str">
        <f>_xlfn.IFNA(VLOOKUP(FTD516,[1]MH!FTA$2:FTL$538,7,FALSE), "")</f>
        <v/>
      </c>
      <c r="FTG516" s="63" t="s">
        <v>23</v>
      </c>
      <c r="FTH516" s="63" t="s">
        <v>842</v>
      </c>
      <c r="FTI516" s="115">
        <v>46049</v>
      </c>
      <c r="FTJ516" s="150" t="s">
        <v>1381</v>
      </c>
      <c r="FTK516" s="63" t="s">
        <v>363</v>
      </c>
      <c r="FTL516" s="63">
        <v>338</v>
      </c>
      <c r="FTM516" s="63" t="s">
        <v>1403</v>
      </c>
      <c r="FTN516" s="63" t="str">
        <f>_xlfn.IFNA(VLOOKUP(FTL516,[1]MH!FTI$2:FTT$538,7,FALSE), "")</f>
        <v/>
      </c>
      <c r="FTO516" s="63" t="s">
        <v>23</v>
      </c>
      <c r="FTP516" s="63" t="s">
        <v>842</v>
      </c>
      <c r="FTQ516" s="115">
        <v>46049</v>
      </c>
      <c r="FTR516" s="150" t="s">
        <v>1381</v>
      </c>
      <c r="FTS516" s="63" t="s">
        <v>363</v>
      </c>
      <c r="FTT516" s="63">
        <v>338</v>
      </c>
      <c r="FTU516" s="63" t="s">
        <v>1403</v>
      </c>
      <c r="FTV516" s="63" t="str">
        <f>_xlfn.IFNA(VLOOKUP(FTT516,[1]MH!FTQ$2:FUB$538,7,FALSE), "")</f>
        <v/>
      </c>
      <c r="FTW516" s="63" t="s">
        <v>23</v>
      </c>
      <c r="FTX516" s="63" t="s">
        <v>842</v>
      </c>
      <c r="FTY516" s="115">
        <v>46049</v>
      </c>
      <c r="FTZ516" s="150" t="s">
        <v>1381</v>
      </c>
      <c r="FUA516" s="63" t="s">
        <v>363</v>
      </c>
      <c r="FUB516" s="63">
        <v>338</v>
      </c>
      <c r="FUC516" s="63" t="s">
        <v>1403</v>
      </c>
      <c r="FUD516" s="63" t="str">
        <f>_xlfn.IFNA(VLOOKUP(FUB516,[1]MH!FTY$2:FUJ$538,7,FALSE), "")</f>
        <v/>
      </c>
      <c r="FUE516" s="63" t="s">
        <v>23</v>
      </c>
      <c r="FUF516" s="63" t="s">
        <v>842</v>
      </c>
      <c r="FUG516" s="115">
        <v>46049</v>
      </c>
      <c r="FUH516" s="150" t="s">
        <v>1381</v>
      </c>
      <c r="FUI516" s="63" t="s">
        <v>363</v>
      </c>
      <c r="FUJ516" s="63">
        <v>338</v>
      </c>
      <c r="FUK516" s="63" t="s">
        <v>1403</v>
      </c>
      <c r="FUL516" s="63" t="str">
        <f>_xlfn.IFNA(VLOOKUP(FUJ516,[1]MH!FUG$2:FUR$538,7,FALSE), "")</f>
        <v/>
      </c>
      <c r="FUM516" s="63" t="s">
        <v>23</v>
      </c>
      <c r="FUN516" s="63" t="s">
        <v>842</v>
      </c>
      <c r="FUO516" s="115">
        <v>46049</v>
      </c>
      <c r="FUP516" s="150" t="s">
        <v>1381</v>
      </c>
      <c r="FUQ516" s="63" t="s">
        <v>363</v>
      </c>
      <c r="FUR516" s="63">
        <v>338</v>
      </c>
      <c r="FUS516" s="63" t="s">
        <v>1403</v>
      </c>
      <c r="FUT516" s="63" t="str">
        <f>_xlfn.IFNA(VLOOKUP(FUR516,[1]MH!FUO$2:FUZ$538,7,FALSE), "")</f>
        <v/>
      </c>
      <c r="FUU516" s="63" t="s">
        <v>23</v>
      </c>
      <c r="FUV516" s="63" t="s">
        <v>842</v>
      </c>
      <c r="FUW516" s="115">
        <v>46049</v>
      </c>
      <c r="FUX516" s="150" t="s">
        <v>1381</v>
      </c>
      <c r="FUY516" s="63" t="s">
        <v>363</v>
      </c>
      <c r="FUZ516" s="63">
        <v>338</v>
      </c>
      <c r="FVA516" s="63" t="s">
        <v>1403</v>
      </c>
      <c r="FVB516" s="63" t="str">
        <f>_xlfn.IFNA(VLOOKUP(FUZ516,[1]MH!FUW$2:FVH$538,7,FALSE), "")</f>
        <v/>
      </c>
      <c r="FVC516" s="63" t="s">
        <v>23</v>
      </c>
      <c r="FVD516" s="63" t="s">
        <v>842</v>
      </c>
      <c r="FVE516" s="115">
        <v>46049</v>
      </c>
      <c r="FVF516" s="150" t="s">
        <v>1381</v>
      </c>
      <c r="FVG516" s="63" t="s">
        <v>363</v>
      </c>
      <c r="FVH516" s="63">
        <v>338</v>
      </c>
      <c r="FVI516" s="63" t="s">
        <v>1403</v>
      </c>
      <c r="FVJ516" s="63" t="str">
        <f>_xlfn.IFNA(VLOOKUP(FVH516,[1]MH!FVE$2:FVP$538,7,FALSE), "")</f>
        <v/>
      </c>
      <c r="FVK516" s="63" t="s">
        <v>23</v>
      </c>
      <c r="FVL516" s="63" t="s">
        <v>842</v>
      </c>
      <c r="FVM516" s="115">
        <v>46049</v>
      </c>
      <c r="FVN516" s="150" t="s">
        <v>1381</v>
      </c>
      <c r="FVO516" s="63" t="s">
        <v>363</v>
      </c>
      <c r="FVP516" s="63">
        <v>338</v>
      </c>
      <c r="FVQ516" s="63" t="s">
        <v>1403</v>
      </c>
      <c r="FVR516" s="63" t="str">
        <f>_xlfn.IFNA(VLOOKUP(FVP516,[1]MH!FVM$2:FVX$538,7,FALSE), "")</f>
        <v/>
      </c>
      <c r="FVS516" s="63" t="s">
        <v>23</v>
      </c>
      <c r="FVT516" s="63" t="s">
        <v>842</v>
      </c>
      <c r="FVU516" s="115">
        <v>46049</v>
      </c>
      <c r="FVV516" s="150" t="s">
        <v>1381</v>
      </c>
      <c r="FVW516" s="63" t="s">
        <v>363</v>
      </c>
      <c r="FVX516" s="63">
        <v>338</v>
      </c>
      <c r="FVY516" s="63" t="s">
        <v>1403</v>
      </c>
      <c r="FVZ516" s="63" t="str">
        <f>_xlfn.IFNA(VLOOKUP(FVX516,[1]MH!FVU$2:FWF$538,7,FALSE), "")</f>
        <v/>
      </c>
      <c r="FWA516" s="63" t="s">
        <v>23</v>
      </c>
      <c r="FWB516" s="63" t="s">
        <v>842</v>
      </c>
      <c r="FWC516" s="115">
        <v>46049</v>
      </c>
      <c r="FWD516" s="150" t="s">
        <v>1381</v>
      </c>
      <c r="FWE516" s="63" t="s">
        <v>363</v>
      </c>
      <c r="FWF516" s="63">
        <v>338</v>
      </c>
      <c r="FWG516" s="63" t="s">
        <v>1403</v>
      </c>
      <c r="FWH516" s="63" t="str">
        <f>_xlfn.IFNA(VLOOKUP(FWF516,[1]MH!FWC$2:FWN$538,7,FALSE), "")</f>
        <v/>
      </c>
      <c r="FWI516" s="63" t="s">
        <v>23</v>
      </c>
      <c r="FWJ516" s="63" t="s">
        <v>842</v>
      </c>
      <c r="FWK516" s="115">
        <v>46049</v>
      </c>
      <c r="FWL516" s="150" t="s">
        <v>1381</v>
      </c>
      <c r="FWM516" s="63" t="s">
        <v>363</v>
      </c>
      <c r="FWN516" s="63">
        <v>338</v>
      </c>
      <c r="FWO516" s="63" t="s">
        <v>1403</v>
      </c>
      <c r="FWP516" s="63" t="str">
        <f>_xlfn.IFNA(VLOOKUP(FWN516,[1]MH!FWK$2:FWV$538,7,FALSE), "")</f>
        <v/>
      </c>
      <c r="FWQ516" s="63" t="s">
        <v>23</v>
      </c>
      <c r="FWR516" s="63" t="s">
        <v>842</v>
      </c>
      <c r="FWS516" s="115">
        <v>46049</v>
      </c>
      <c r="FWT516" s="150" t="s">
        <v>1381</v>
      </c>
      <c r="FWU516" s="63" t="s">
        <v>363</v>
      </c>
      <c r="FWV516" s="63">
        <v>338</v>
      </c>
      <c r="FWW516" s="63" t="s">
        <v>1403</v>
      </c>
      <c r="FWX516" s="63" t="str">
        <f>_xlfn.IFNA(VLOOKUP(FWV516,[1]MH!FWS$2:FXD$538,7,FALSE), "")</f>
        <v/>
      </c>
      <c r="FWY516" s="63" t="s">
        <v>23</v>
      </c>
      <c r="FWZ516" s="63" t="s">
        <v>842</v>
      </c>
      <c r="FXA516" s="115">
        <v>46049</v>
      </c>
      <c r="FXB516" s="150" t="s">
        <v>1381</v>
      </c>
      <c r="FXC516" s="63" t="s">
        <v>363</v>
      </c>
      <c r="FXD516" s="63">
        <v>338</v>
      </c>
      <c r="FXE516" s="63" t="s">
        <v>1403</v>
      </c>
      <c r="FXF516" s="63" t="str">
        <f>_xlfn.IFNA(VLOOKUP(FXD516,[1]MH!FXA$2:FXL$538,7,FALSE), "")</f>
        <v/>
      </c>
      <c r="FXG516" s="63" t="s">
        <v>23</v>
      </c>
      <c r="FXH516" s="63" t="s">
        <v>842</v>
      </c>
      <c r="FXI516" s="115">
        <v>46049</v>
      </c>
      <c r="FXJ516" s="150" t="s">
        <v>1381</v>
      </c>
      <c r="FXK516" s="63" t="s">
        <v>363</v>
      </c>
      <c r="FXL516" s="63">
        <v>338</v>
      </c>
      <c r="FXM516" s="63" t="s">
        <v>1403</v>
      </c>
      <c r="FXN516" s="63" t="str">
        <f>_xlfn.IFNA(VLOOKUP(FXL516,[1]MH!FXI$2:FXT$538,7,FALSE), "")</f>
        <v/>
      </c>
      <c r="FXO516" s="63" t="s">
        <v>23</v>
      </c>
      <c r="FXP516" s="63" t="s">
        <v>842</v>
      </c>
      <c r="FXQ516" s="115">
        <v>46049</v>
      </c>
      <c r="FXR516" s="150" t="s">
        <v>1381</v>
      </c>
      <c r="FXS516" s="63" t="s">
        <v>363</v>
      </c>
      <c r="FXT516" s="63">
        <v>338</v>
      </c>
      <c r="FXU516" s="63" t="s">
        <v>1403</v>
      </c>
      <c r="FXV516" s="63" t="str">
        <f>_xlfn.IFNA(VLOOKUP(FXT516,[1]MH!FXQ$2:FYB$538,7,FALSE), "")</f>
        <v/>
      </c>
      <c r="FXW516" s="63" t="s">
        <v>23</v>
      </c>
      <c r="FXX516" s="63" t="s">
        <v>842</v>
      </c>
      <c r="FXY516" s="115">
        <v>46049</v>
      </c>
      <c r="FXZ516" s="150" t="s">
        <v>1381</v>
      </c>
      <c r="FYA516" s="63" t="s">
        <v>363</v>
      </c>
      <c r="FYB516" s="63">
        <v>338</v>
      </c>
      <c r="FYC516" s="63" t="s">
        <v>1403</v>
      </c>
      <c r="FYD516" s="63" t="str">
        <f>_xlfn.IFNA(VLOOKUP(FYB516,[1]MH!FXY$2:FYJ$538,7,FALSE), "")</f>
        <v/>
      </c>
      <c r="FYE516" s="63" t="s">
        <v>23</v>
      </c>
      <c r="FYF516" s="63" t="s">
        <v>842</v>
      </c>
      <c r="FYG516" s="115">
        <v>46049</v>
      </c>
      <c r="FYH516" s="150" t="s">
        <v>1381</v>
      </c>
      <c r="FYI516" s="63" t="s">
        <v>363</v>
      </c>
      <c r="FYJ516" s="63">
        <v>338</v>
      </c>
      <c r="FYK516" s="63" t="s">
        <v>1403</v>
      </c>
      <c r="FYL516" s="63" t="str">
        <f>_xlfn.IFNA(VLOOKUP(FYJ516,[1]MH!FYG$2:FYR$538,7,FALSE), "")</f>
        <v/>
      </c>
      <c r="FYM516" s="63" t="s">
        <v>23</v>
      </c>
      <c r="FYN516" s="63" t="s">
        <v>842</v>
      </c>
      <c r="FYO516" s="115">
        <v>46049</v>
      </c>
      <c r="FYP516" s="150" t="s">
        <v>1381</v>
      </c>
      <c r="FYQ516" s="63" t="s">
        <v>363</v>
      </c>
      <c r="FYR516" s="63">
        <v>338</v>
      </c>
      <c r="FYS516" s="63" t="s">
        <v>1403</v>
      </c>
      <c r="FYT516" s="63" t="str">
        <f>_xlfn.IFNA(VLOOKUP(FYR516,[1]MH!FYO$2:FYZ$538,7,FALSE), "")</f>
        <v/>
      </c>
      <c r="FYU516" s="63" t="s">
        <v>23</v>
      </c>
      <c r="FYV516" s="63" t="s">
        <v>842</v>
      </c>
      <c r="FYW516" s="115">
        <v>46049</v>
      </c>
      <c r="FYX516" s="150" t="s">
        <v>1381</v>
      </c>
      <c r="FYY516" s="63" t="s">
        <v>363</v>
      </c>
      <c r="FYZ516" s="63">
        <v>338</v>
      </c>
      <c r="FZA516" s="63" t="s">
        <v>1403</v>
      </c>
      <c r="FZB516" s="63" t="str">
        <f>_xlfn.IFNA(VLOOKUP(FYZ516,[1]MH!FYW$2:FZH$538,7,FALSE), "")</f>
        <v/>
      </c>
      <c r="FZC516" s="63" t="s">
        <v>23</v>
      </c>
      <c r="FZD516" s="63" t="s">
        <v>842</v>
      </c>
      <c r="FZE516" s="115">
        <v>46049</v>
      </c>
      <c r="FZF516" s="150" t="s">
        <v>1381</v>
      </c>
      <c r="FZG516" s="63" t="s">
        <v>363</v>
      </c>
      <c r="FZH516" s="63">
        <v>338</v>
      </c>
      <c r="FZI516" s="63" t="s">
        <v>1403</v>
      </c>
      <c r="FZJ516" s="63" t="str">
        <f>_xlfn.IFNA(VLOOKUP(FZH516,[1]MH!FZE$2:FZP$538,7,FALSE), "")</f>
        <v/>
      </c>
      <c r="FZK516" s="63" t="s">
        <v>23</v>
      </c>
      <c r="FZL516" s="63" t="s">
        <v>842</v>
      </c>
      <c r="FZM516" s="115">
        <v>46049</v>
      </c>
      <c r="FZN516" s="150" t="s">
        <v>1381</v>
      </c>
      <c r="FZO516" s="63" t="s">
        <v>363</v>
      </c>
      <c r="FZP516" s="63">
        <v>338</v>
      </c>
      <c r="FZQ516" s="63" t="s">
        <v>1403</v>
      </c>
      <c r="FZR516" s="63" t="str">
        <f>_xlfn.IFNA(VLOOKUP(FZP516,[1]MH!FZM$2:FZX$538,7,FALSE), "")</f>
        <v/>
      </c>
      <c r="FZS516" s="63" t="s">
        <v>23</v>
      </c>
      <c r="FZT516" s="63" t="s">
        <v>842</v>
      </c>
      <c r="FZU516" s="115">
        <v>46049</v>
      </c>
      <c r="FZV516" s="150" t="s">
        <v>1381</v>
      </c>
      <c r="FZW516" s="63" t="s">
        <v>363</v>
      </c>
      <c r="FZX516" s="63">
        <v>338</v>
      </c>
      <c r="FZY516" s="63" t="s">
        <v>1403</v>
      </c>
      <c r="FZZ516" s="63" t="str">
        <f>_xlfn.IFNA(VLOOKUP(FZX516,[1]MH!FZU$2:GAF$538,7,FALSE), "")</f>
        <v/>
      </c>
      <c r="GAA516" s="63" t="s">
        <v>23</v>
      </c>
      <c r="GAB516" s="63" t="s">
        <v>842</v>
      </c>
      <c r="GAC516" s="115">
        <v>46049</v>
      </c>
      <c r="GAD516" s="150" t="s">
        <v>1381</v>
      </c>
      <c r="GAE516" s="63" t="s">
        <v>363</v>
      </c>
      <c r="GAF516" s="63">
        <v>338</v>
      </c>
      <c r="GAG516" s="63" t="s">
        <v>1403</v>
      </c>
      <c r="GAH516" s="63" t="str">
        <f>_xlfn.IFNA(VLOOKUP(GAF516,[1]MH!GAC$2:GAN$538,7,FALSE), "")</f>
        <v/>
      </c>
      <c r="GAI516" s="63" t="s">
        <v>23</v>
      </c>
      <c r="GAJ516" s="63" t="s">
        <v>842</v>
      </c>
      <c r="GAK516" s="115">
        <v>46049</v>
      </c>
      <c r="GAL516" s="150" t="s">
        <v>1381</v>
      </c>
      <c r="GAM516" s="63" t="s">
        <v>363</v>
      </c>
      <c r="GAN516" s="63">
        <v>338</v>
      </c>
      <c r="GAO516" s="63" t="s">
        <v>1403</v>
      </c>
      <c r="GAP516" s="63" t="str">
        <f>_xlfn.IFNA(VLOOKUP(GAN516,[1]MH!GAK$2:GAV$538,7,FALSE), "")</f>
        <v/>
      </c>
      <c r="GAQ516" s="63" t="s">
        <v>23</v>
      </c>
      <c r="GAR516" s="63" t="s">
        <v>842</v>
      </c>
      <c r="GAS516" s="115">
        <v>46049</v>
      </c>
      <c r="GAT516" s="150" t="s">
        <v>1381</v>
      </c>
      <c r="GAU516" s="63" t="s">
        <v>363</v>
      </c>
      <c r="GAV516" s="63">
        <v>338</v>
      </c>
      <c r="GAW516" s="63" t="s">
        <v>1403</v>
      </c>
      <c r="GAX516" s="63" t="str">
        <f>_xlfn.IFNA(VLOOKUP(GAV516,[1]MH!GAS$2:GBD$538,7,FALSE), "")</f>
        <v/>
      </c>
      <c r="GAY516" s="63" t="s">
        <v>23</v>
      </c>
      <c r="GAZ516" s="63" t="s">
        <v>842</v>
      </c>
      <c r="GBA516" s="115">
        <v>46049</v>
      </c>
      <c r="GBB516" s="150" t="s">
        <v>1381</v>
      </c>
      <c r="GBC516" s="63" t="s">
        <v>363</v>
      </c>
      <c r="GBD516" s="63">
        <v>338</v>
      </c>
      <c r="GBE516" s="63" t="s">
        <v>1403</v>
      </c>
      <c r="GBF516" s="63" t="str">
        <f>_xlfn.IFNA(VLOOKUP(GBD516,[1]MH!GBA$2:GBL$538,7,FALSE), "")</f>
        <v/>
      </c>
      <c r="GBG516" s="63" t="s">
        <v>23</v>
      </c>
      <c r="GBH516" s="63" t="s">
        <v>842</v>
      </c>
      <c r="GBI516" s="115">
        <v>46049</v>
      </c>
      <c r="GBJ516" s="150" t="s">
        <v>1381</v>
      </c>
      <c r="GBK516" s="63" t="s">
        <v>363</v>
      </c>
      <c r="GBL516" s="63">
        <v>338</v>
      </c>
      <c r="GBM516" s="63" t="s">
        <v>1403</v>
      </c>
      <c r="GBN516" s="63" t="str">
        <f>_xlfn.IFNA(VLOOKUP(GBL516,[1]MH!GBI$2:GBT$538,7,FALSE), "")</f>
        <v/>
      </c>
      <c r="GBO516" s="63" t="s">
        <v>23</v>
      </c>
      <c r="GBP516" s="63" t="s">
        <v>842</v>
      </c>
      <c r="GBQ516" s="115">
        <v>46049</v>
      </c>
      <c r="GBR516" s="150" t="s">
        <v>1381</v>
      </c>
      <c r="GBS516" s="63" t="s">
        <v>363</v>
      </c>
      <c r="GBT516" s="63">
        <v>338</v>
      </c>
      <c r="GBU516" s="63" t="s">
        <v>1403</v>
      </c>
      <c r="GBV516" s="63" t="str">
        <f>_xlfn.IFNA(VLOOKUP(GBT516,[1]MH!GBQ$2:GCB$538,7,FALSE), "")</f>
        <v/>
      </c>
      <c r="GBW516" s="63" t="s">
        <v>23</v>
      </c>
      <c r="GBX516" s="63" t="s">
        <v>842</v>
      </c>
      <c r="GBY516" s="115">
        <v>46049</v>
      </c>
      <c r="GBZ516" s="150" t="s">
        <v>1381</v>
      </c>
      <c r="GCA516" s="63" t="s">
        <v>363</v>
      </c>
      <c r="GCB516" s="63">
        <v>338</v>
      </c>
      <c r="GCC516" s="63" t="s">
        <v>1403</v>
      </c>
      <c r="GCD516" s="63" t="str">
        <f>_xlfn.IFNA(VLOOKUP(GCB516,[1]MH!GBY$2:GCJ$538,7,FALSE), "")</f>
        <v/>
      </c>
      <c r="GCE516" s="63" t="s">
        <v>23</v>
      </c>
      <c r="GCF516" s="63" t="s">
        <v>842</v>
      </c>
      <c r="GCG516" s="115">
        <v>46049</v>
      </c>
      <c r="GCH516" s="150" t="s">
        <v>1381</v>
      </c>
      <c r="GCI516" s="63" t="s">
        <v>363</v>
      </c>
      <c r="GCJ516" s="63">
        <v>338</v>
      </c>
      <c r="GCK516" s="63" t="s">
        <v>1403</v>
      </c>
      <c r="GCL516" s="63" t="str">
        <f>_xlfn.IFNA(VLOOKUP(GCJ516,[1]MH!GCG$2:GCR$538,7,FALSE), "")</f>
        <v/>
      </c>
      <c r="GCM516" s="63" t="s">
        <v>23</v>
      </c>
      <c r="GCN516" s="63" t="s">
        <v>842</v>
      </c>
      <c r="GCO516" s="115">
        <v>46049</v>
      </c>
      <c r="GCP516" s="150" t="s">
        <v>1381</v>
      </c>
      <c r="GCQ516" s="63" t="s">
        <v>363</v>
      </c>
      <c r="GCR516" s="63">
        <v>338</v>
      </c>
      <c r="GCS516" s="63" t="s">
        <v>1403</v>
      </c>
      <c r="GCT516" s="63" t="str">
        <f>_xlfn.IFNA(VLOOKUP(GCR516,[1]MH!GCO$2:GCZ$538,7,FALSE), "")</f>
        <v/>
      </c>
      <c r="GCU516" s="63" t="s">
        <v>23</v>
      </c>
      <c r="GCV516" s="63" t="s">
        <v>842</v>
      </c>
      <c r="GCW516" s="115">
        <v>46049</v>
      </c>
      <c r="GCX516" s="150" t="s">
        <v>1381</v>
      </c>
      <c r="GCY516" s="63" t="s">
        <v>363</v>
      </c>
      <c r="GCZ516" s="63">
        <v>338</v>
      </c>
      <c r="GDA516" s="63" t="s">
        <v>1403</v>
      </c>
      <c r="GDB516" s="63" t="str">
        <f>_xlfn.IFNA(VLOOKUP(GCZ516,[1]MH!GCW$2:GDH$538,7,FALSE), "")</f>
        <v/>
      </c>
      <c r="GDC516" s="63" t="s">
        <v>23</v>
      </c>
      <c r="GDD516" s="63" t="s">
        <v>842</v>
      </c>
      <c r="GDE516" s="115">
        <v>46049</v>
      </c>
      <c r="GDF516" s="150" t="s">
        <v>1381</v>
      </c>
      <c r="GDG516" s="63" t="s">
        <v>363</v>
      </c>
      <c r="GDH516" s="63">
        <v>338</v>
      </c>
      <c r="GDI516" s="63" t="s">
        <v>1403</v>
      </c>
      <c r="GDJ516" s="63" t="str">
        <f>_xlfn.IFNA(VLOOKUP(GDH516,[1]MH!GDE$2:GDP$538,7,FALSE), "")</f>
        <v/>
      </c>
      <c r="GDK516" s="63" t="s">
        <v>23</v>
      </c>
      <c r="GDL516" s="63" t="s">
        <v>842</v>
      </c>
      <c r="GDM516" s="115">
        <v>46049</v>
      </c>
      <c r="GDN516" s="150" t="s">
        <v>1381</v>
      </c>
      <c r="GDO516" s="63" t="s">
        <v>363</v>
      </c>
      <c r="GDP516" s="63">
        <v>338</v>
      </c>
      <c r="GDQ516" s="63" t="s">
        <v>1403</v>
      </c>
      <c r="GDR516" s="63" t="str">
        <f>_xlfn.IFNA(VLOOKUP(GDP516,[1]MH!GDM$2:GDX$538,7,FALSE), "")</f>
        <v/>
      </c>
      <c r="GDS516" s="63" t="s">
        <v>23</v>
      </c>
      <c r="GDT516" s="63" t="s">
        <v>842</v>
      </c>
      <c r="GDU516" s="115">
        <v>46049</v>
      </c>
      <c r="GDV516" s="150" t="s">
        <v>1381</v>
      </c>
      <c r="GDW516" s="63" t="s">
        <v>363</v>
      </c>
      <c r="GDX516" s="63">
        <v>338</v>
      </c>
      <c r="GDY516" s="63" t="s">
        <v>1403</v>
      </c>
      <c r="GDZ516" s="63" t="str">
        <f>_xlfn.IFNA(VLOOKUP(GDX516,[1]MH!GDU$2:GEF$538,7,FALSE), "")</f>
        <v/>
      </c>
      <c r="GEA516" s="63" t="s">
        <v>23</v>
      </c>
      <c r="GEB516" s="63" t="s">
        <v>842</v>
      </c>
      <c r="GEC516" s="115">
        <v>46049</v>
      </c>
      <c r="GED516" s="150" t="s">
        <v>1381</v>
      </c>
      <c r="GEE516" s="63" t="s">
        <v>363</v>
      </c>
      <c r="GEF516" s="63">
        <v>338</v>
      </c>
      <c r="GEG516" s="63" t="s">
        <v>1403</v>
      </c>
      <c r="GEH516" s="63" t="str">
        <f>_xlfn.IFNA(VLOOKUP(GEF516,[1]MH!GEC$2:GEN$538,7,FALSE), "")</f>
        <v/>
      </c>
      <c r="GEI516" s="63" t="s">
        <v>23</v>
      </c>
      <c r="GEJ516" s="63" t="s">
        <v>842</v>
      </c>
      <c r="GEK516" s="115">
        <v>46049</v>
      </c>
      <c r="GEL516" s="150" t="s">
        <v>1381</v>
      </c>
      <c r="GEM516" s="63" t="s">
        <v>363</v>
      </c>
      <c r="GEN516" s="63">
        <v>338</v>
      </c>
      <c r="GEO516" s="63" t="s">
        <v>1403</v>
      </c>
      <c r="GEP516" s="63" t="str">
        <f>_xlfn.IFNA(VLOOKUP(GEN516,[1]MH!GEK$2:GEV$538,7,FALSE), "")</f>
        <v/>
      </c>
      <c r="GEQ516" s="63" t="s">
        <v>23</v>
      </c>
      <c r="GER516" s="63" t="s">
        <v>842</v>
      </c>
      <c r="GES516" s="115">
        <v>46049</v>
      </c>
      <c r="GET516" s="150" t="s">
        <v>1381</v>
      </c>
      <c r="GEU516" s="63" t="s">
        <v>363</v>
      </c>
      <c r="GEV516" s="63">
        <v>338</v>
      </c>
      <c r="GEW516" s="63" t="s">
        <v>1403</v>
      </c>
      <c r="GEX516" s="63" t="str">
        <f>_xlfn.IFNA(VLOOKUP(GEV516,[1]MH!GES$2:GFD$538,7,FALSE), "")</f>
        <v/>
      </c>
      <c r="GEY516" s="63" t="s">
        <v>23</v>
      </c>
      <c r="GEZ516" s="63" t="s">
        <v>842</v>
      </c>
      <c r="GFA516" s="115">
        <v>46049</v>
      </c>
      <c r="GFB516" s="150" t="s">
        <v>1381</v>
      </c>
      <c r="GFC516" s="63" t="s">
        <v>363</v>
      </c>
      <c r="GFD516" s="63">
        <v>338</v>
      </c>
      <c r="GFE516" s="63" t="s">
        <v>1403</v>
      </c>
      <c r="GFF516" s="63" t="str">
        <f>_xlfn.IFNA(VLOOKUP(GFD516,[1]MH!GFA$2:GFL$538,7,FALSE), "")</f>
        <v/>
      </c>
      <c r="GFG516" s="63" t="s">
        <v>23</v>
      </c>
      <c r="GFH516" s="63" t="s">
        <v>842</v>
      </c>
      <c r="GFI516" s="115">
        <v>46049</v>
      </c>
      <c r="GFJ516" s="150" t="s">
        <v>1381</v>
      </c>
      <c r="GFK516" s="63" t="s">
        <v>363</v>
      </c>
      <c r="GFL516" s="63">
        <v>338</v>
      </c>
      <c r="GFM516" s="63" t="s">
        <v>1403</v>
      </c>
      <c r="GFN516" s="63" t="str">
        <f>_xlfn.IFNA(VLOOKUP(GFL516,[1]MH!GFI$2:GFT$538,7,FALSE), "")</f>
        <v/>
      </c>
      <c r="GFO516" s="63" t="s">
        <v>23</v>
      </c>
      <c r="GFP516" s="63" t="s">
        <v>842</v>
      </c>
      <c r="GFQ516" s="115">
        <v>46049</v>
      </c>
      <c r="GFR516" s="150" t="s">
        <v>1381</v>
      </c>
      <c r="GFS516" s="63" t="s">
        <v>363</v>
      </c>
      <c r="GFT516" s="63">
        <v>338</v>
      </c>
      <c r="GFU516" s="63" t="s">
        <v>1403</v>
      </c>
      <c r="GFV516" s="63" t="str">
        <f>_xlfn.IFNA(VLOOKUP(GFT516,[1]MH!GFQ$2:GGB$538,7,FALSE), "")</f>
        <v/>
      </c>
      <c r="GFW516" s="63" t="s">
        <v>23</v>
      </c>
      <c r="GFX516" s="63" t="s">
        <v>842</v>
      </c>
      <c r="GFY516" s="115">
        <v>46049</v>
      </c>
      <c r="GFZ516" s="150" t="s">
        <v>1381</v>
      </c>
      <c r="GGA516" s="63" t="s">
        <v>363</v>
      </c>
      <c r="GGB516" s="63">
        <v>338</v>
      </c>
      <c r="GGC516" s="63" t="s">
        <v>1403</v>
      </c>
      <c r="GGD516" s="63" t="str">
        <f>_xlfn.IFNA(VLOOKUP(GGB516,[1]MH!GFY$2:GGJ$538,7,FALSE), "")</f>
        <v/>
      </c>
      <c r="GGE516" s="63" t="s">
        <v>23</v>
      </c>
      <c r="GGF516" s="63" t="s">
        <v>842</v>
      </c>
      <c r="GGG516" s="115">
        <v>46049</v>
      </c>
      <c r="GGH516" s="150" t="s">
        <v>1381</v>
      </c>
      <c r="GGI516" s="63" t="s">
        <v>363</v>
      </c>
      <c r="GGJ516" s="63">
        <v>338</v>
      </c>
      <c r="GGK516" s="63" t="s">
        <v>1403</v>
      </c>
      <c r="GGL516" s="63" t="str">
        <f>_xlfn.IFNA(VLOOKUP(GGJ516,[1]MH!GGG$2:GGR$538,7,FALSE), "")</f>
        <v/>
      </c>
      <c r="GGM516" s="63" t="s">
        <v>23</v>
      </c>
      <c r="GGN516" s="63" t="s">
        <v>842</v>
      </c>
      <c r="GGO516" s="115">
        <v>46049</v>
      </c>
      <c r="GGP516" s="150" t="s">
        <v>1381</v>
      </c>
      <c r="GGQ516" s="63" t="s">
        <v>363</v>
      </c>
      <c r="GGR516" s="63">
        <v>338</v>
      </c>
      <c r="GGS516" s="63" t="s">
        <v>1403</v>
      </c>
      <c r="GGT516" s="63" t="str">
        <f>_xlfn.IFNA(VLOOKUP(GGR516,[1]MH!GGO$2:GGZ$538,7,FALSE), "")</f>
        <v/>
      </c>
      <c r="GGU516" s="63" t="s">
        <v>23</v>
      </c>
      <c r="GGV516" s="63" t="s">
        <v>842</v>
      </c>
      <c r="GGW516" s="115">
        <v>46049</v>
      </c>
      <c r="GGX516" s="150" t="s">
        <v>1381</v>
      </c>
      <c r="GGY516" s="63" t="s">
        <v>363</v>
      </c>
      <c r="GGZ516" s="63">
        <v>338</v>
      </c>
      <c r="GHA516" s="63" t="s">
        <v>1403</v>
      </c>
      <c r="GHB516" s="63" t="str">
        <f>_xlfn.IFNA(VLOOKUP(GGZ516,[1]MH!GGW$2:GHH$538,7,FALSE), "")</f>
        <v/>
      </c>
      <c r="GHC516" s="63" t="s">
        <v>23</v>
      </c>
      <c r="GHD516" s="63" t="s">
        <v>842</v>
      </c>
      <c r="GHE516" s="115">
        <v>46049</v>
      </c>
      <c r="GHF516" s="150" t="s">
        <v>1381</v>
      </c>
      <c r="GHG516" s="63" t="s">
        <v>363</v>
      </c>
      <c r="GHH516" s="63">
        <v>338</v>
      </c>
      <c r="GHI516" s="63" t="s">
        <v>1403</v>
      </c>
      <c r="GHJ516" s="63" t="str">
        <f>_xlfn.IFNA(VLOOKUP(GHH516,[1]MH!GHE$2:GHP$538,7,FALSE), "")</f>
        <v/>
      </c>
      <c r="GHK516" s="63" t="s">
        <v>23</v>
      </c>
      <c r="GHL516" s="63" t="s">
        <v>842</v>
      </c>
      <c r="GHM516" s="115">
        <v>46049</v>
      </c>
      <c r="GHN516" s="150" t="s">
        <v>1381</v>
      </c>
      <c r="GHO516" s="63" t="s">
        <v>363</v>
      </c>
      <c r="GHP516" s="63">
        <v>338</v>
      </c>
      <c r="GHQ516" s="63" t="s">
        <v>1403</v>
      </c>
      <c r="GHR516" s="63" t="str">
        <f>_xlfn.IFNA(VLOOKUP(GHP516,[1]MH!GHM$2:GHX$538,7,FALSE), "")</f>
        <v/>
      </c>
      <c r="GHS516" s="63" t="s">
        <v>23</v>
      </c>
      <c r="GHT516" s="63" t="s">
        <v>842</v>
      </c>
      <c r="GHU516" s="115">
        <v>46049</v>
      </c>
      <c r="GHV516" s="150" t="s">
        <v>1381</v>
      </c>
      <c r="GHW516" s="63" t="s">
        <v>363</v>
      </c>
      <c r="GHX516" s="63">
        <v>338</v>
      </c>
      <c r="GHY516" s="63" t="s">
        <v>1403</v>
      </c>
      <c r="GHZ516" s="63" t="str">
        <f>_xlfn.IFNA(VLOOKUP(GHX516,[1]MH!GHU$2:GIF$538,7,FALSE), "")</f>
        <v/>
      </c>
      <c r="GIA516" s="63" t="s">
        <v>23</v>
      </c>
      <c r="GIB516" s="63" t="s">
        <v>842</v>
      </c>
      <c r="GIC516" s="115">
        <v>46049</v>
      </c>
      <c r="GID516" s="150" t="s">
        <v>1381</v>
      </c>
      <c r="GIE516" s="63" t="s">
        <v>363</v>
      </c>
      <c r="GIF516" s="63">
        <v>338</v>
      </c>
      <c r="GIG516" s="63" t="s">
        <v>1403</v>
      </c>
      <c r="GIH516" s="63" t="str">
        <f>_xlfn.IFNA(VLOOKUP(GIF516,[1]MH!GIC$2:GIN$538,7,FALSE), "")</f>
        <v/>
      </c>
      <c r="GII516" s="63" t="s">
        <v>23</v>
      </c>
      <c r="GIJ516" s="63" t="s">
        <v>842</v>
      </c>
      <c r="GIK516" s="115">
        <v>46049</v>
      </c>
      <c r="GIL516" s="150" t="s">
        <v>1381</v>
      </c>
      <c r="GIM516" s="63" t="s">
        <v>363</v>
      </c>
      <c r="GIN516" s="63">
        <v>338</v>
      </c>
      <c r="GIO516" s="63" t="s">
        <v>1403</v>
      </c>
      <c r="GIP516" s="63" t="str">
        <f>_xlfn.IFNA(VLOOKUP(GIN516,[1]MH!GIK$2:GIV$538,7,FALSE), "")</f>
        <v/>
      </c>
      <c r="GIQ516" s="63" t="s">
        <v>23</v>
      </c>
      <c r="GIR516" s="63" t="s">
        <v>842</v>
      </c>
      <c r="GIS516" s="115">
        <v>46049</v>
      </c>
      <c r="GIT516" s="150" t="s">
        <v>1381</v>
      </c>
      <c r="GIU516" s="63" t="s">
        <v>363</v>
      </c>
      <c r="GIV516" s="63">
        <v>338</v>
      </c>
      <c r="GIW516" s="63" t="s">
        <v>1403</v>
      </c>
      <c r="GIX516" s="63" t="str">
        <f>_xlfn.IFNA(VLOOKUP(GIV516,[1]MH!GIS$2:GJD$538,7,FALSE), "")</f>
        <v/>
      </c>
      <c r="GIY516" s="63" t="s">
        <v>23</v>
      </c>
      <c r="GIZ516" s="63" t="s">
        <v>842</v>
      </c>
      <c r="GJA516" s="115">
        <v>46049</v>
      </c>
      <c r="GJB516" s="150" t="s">
        <v>1381</v>
      </c>
      <c r="GJC516" s="63" t="s">
        <v>363</v>
      </c>
      <c r="GJD516" s="63">
        <v>338</v>
      </c>
      <c r="GJE516" s="63" t="s">
        <v>1403</v>
      </c>
      <c r="GJF516" s="63" t="str">
        <f>_xlfn.IFNA(VLOOKUP(GJD516,[1]MH!GJA$2:GJL$538,7,FALSE), "")</f>
        <v/>
      </c>
      <c r="GJG516" s="63" t="s">
        <v>23</v>
      </c>
      <c r="GJH516" s="63" t="s">
        <v>842</v>
      </c>
      <c r="GJI516" s="115">
        <v>46049</v>
      </c>
      <c r="GJJ516" s="150" t="s">
        <v>1381</v>
      </c>
      <c r="GJK516" s="63" t="s">
        <v>363</v>
      </c>
      <c r="GJL516" s="63">
        <v>338</v>
      </c>
      <c r="GJM516" s="63" t="s">
        <v>1403</v>
      </c>
      <c r="GJN516" s="63" t="str">
        <f>_xlfn.IFNA(VLOOKUP(GJL516,[1]MH!GJI$2:GJT$538,7,FALSE), "")</f>
        <v/>
      </c>
      <c r="GJO516" s="63" t="s">
        <v>23</v>
      </c>
      <c r="GJP516" s="63" t="s">
        <v>842</v>
      </c>
      <c r="GJQ516" s="115">
        <v>46049</v>
      </c>
      <c r="GJR516" s="150" t="s">
        <v>1381</v>
      </c>
      <c r="GJS516" s="63" t="s">
        <v>363</v>
      </c>
      <c r="GJT516" s="63">
        <v>338</v>
      </c>
      <c r="GJU516" s="63" t="s">
        <v>1403</v>
      </c>
      <c r="GJV516" s="63" t="str">
        <f>_xlfn.IFNA(VLOOKUP(GJT516,[1]MH!GJQ$2:GKB$538,7,FALSE), "")</f>
        <v/>
      </c>
      <c r="GJW516" s="63" t="s">
        <v>23</v>
      </c>
      <c r="GJX516" s="63" t="s">
        <v>842</v>
      </c>
      <c r="GJY516" s="115">
        <v>46049</v>
      </c>
      <c r="GJZ516" s="150" t="s">
        <v>1381</v>
      </c>
      <c r="GKA516" s="63" t="s">
        <v>363</v>
      </c>
      <c r="GKB516" s="63">
        <v>338</v>
      </c>
      <c r="GKC516" s="63" t="s">
        <v>1403</v>
      </c>
      <c r="GKD516" s="63" t="str">
        <f>_xlfn.IFNA(VLOOKUP(GKB516,[1]MH!GJY$2:GKJ$538,7,FALSE), "")</f>
        <v/>
      </c>
      <c r="GKE516" s="63" t="s">
        <v>23</v>
      </c>
      <c r="GKF516" s="63" t="s">
        <v>842</v>
      </c>
      <c r="GKG516" s="115">
        <v>46049</v>
      </c>
      <c r="GKH516" s="150" t="s">
        <v>1381</v>
      </c>
      <c r="GKI516" s="63" t="s">
        <v>363</v>
      </c>
      <c r="GKJ516" s="63">
        <v>338</v>
      </c>
      <c r="GKK516" s="63" t="s">
        <v>1403</v>
      </c>
      <c r="GKL516" s="63" t="str">
        <f>_xlfn.IFNA(VLOOKUP(GKJ516,[1]MH!GKG$2:GKR$538,7,FALSE), "")</f>
        <v/>
      </c>
      <c r="GKM516" s="63" t="s">
        <v>23</v>
      </c>
      <c r="GKN516" s="63" t="s">
        <v>842</v>
      </c>
      <c r="GKO516" s="115">
        <v>46049</v>
      </c>
      <c r="GKP516" s="150" t="s">
        <v>1381</v>
      </c>
      <c r="GKQ516" s="63" t="s">
        <v>363</v>
      </c>
      <c r="GKR516" s="63">
        <v>338</v>
      </c>
      <c r="GKS516" s="63" t="s">
        <v>1403</v>
      </c>
      <c r="GKT516" s="63" t="str">
        <f>_xlfn.IFNA(VLOOKUP(GKR516,[1]MH!GKO$2:GKZ$538,7,FALSE), "")</f>
        <v/>
      </c>
      <c r="GKU516" s="63" t="s">
        <v>23</v>
      </c>
      <c r="GKV516" s="63" t="s">
        <v>842</v>
      </c>
      <c r="GKW516" s="115">
        <v>46049</v>
      </c>
      <c r="GKX516" s="150" t="s">
        <v>1381</v>
      </c>
      <c r="GKY516" s="63" t="s">
        <v>363</v>
      </c>
      <c r="GKZ516" s="63">
        <v>338</v>
      </c>
      <c r="GLA516" s="63" t="s">
        <v>1403</v>
      </c>
      <c r="GLB516" s="63" t="str">
        <f>_xlfn.IFNA(VLOOKUP(GKZ516,[1]MH!GKW$2:GLH$538,7,FALSE), "")</f>
        <v/>
      </c>
      <c r="GLC516" s="63" t="s">
        <v>23</v>
      </c>
      <c r="GLD516" s="63" t="s">
        <v>842</v>
      </c>
      <c r="GLE516" s="115">
        <v>46049</v>
      </c>
      <c r="GLF516" s="150" t="s">
        <v>1381</v>
      </c>
      <c r="GLG516" s="63" t="s">
        <v>363</v>
      </c>
      <c r="GLH516" s="63">
        <v>338</v>
      </c>
      <c r="GLI516" s="63" t="s">
        <v>1403</v>
      </c>
      <c r="GLJ516" s="63" t="str">
        <f>_xlfn.IFNA(VLOOKUP(GLH516,[1]MH!GLE$2:GLP$538,7,FALSE), "")</f>
        <v/>
      </c>
      <c r="GLK516" s="63" t="s">
        <v>23</v>
      </c>
      <c r="GLL516" s="63" t="s">
        <v>842</v>
      </c>
      <c r="GLM516" s="115">
        <v>46049</v>
      </c>
      <c r="GLN516" s="150" t="s">
        <v>1381</v>
      </c>
      <c r="GLO516" s="63" t="s">
        <v>363</v>
      </c>
      <c r="GLP516" s="63">
        <v>338</v>
      </c>
      <c r="GLQ516" s="63" t="s">
        <v>1403</v>
      </c>
      <c r="GLR516" s="63" t="str">
        <f>_xlfn.IFNA(VLOOKUP(GLP516,[1]MH!GLM$2:GLX$538,7,FALSE), "")</f>
        <v/>
      </c>
      <c r="GLS516" s="63" t="s">
        <v>23</v>
      </c>
      <c r="GLT516" s="63" t="s">
        <v>842</v>
      </c>
      <c r="GLU516" s="115">
        <v>46049</v>
      </c>
      <c r="GLV516" s="150" t="s">
        <v>1381</v>
      </c>
      <c r="GLW516" s="63" t="s">
        <v>363</v>
      </c>
      <c r="GLX516" s="63">
        <v>338</v>
      </c>
      <c r="GLY516" s="63" t="s">
        <v>1403</v>
      </c>
      <c r="GLZ516" s="63" t="str">
        <f>_xlfn.IFNA(VLOOKUP(GLX516,[1]MH!GLU$2:GMF$538,7,FALSE), "")</f>
        <v/>
      </c>
      <c r="GMA516" s="63" t="s">
        <v>23</v>
      </c>
      <c r="GMB516" s="63" t="s">
        <v>842</v>
      </c>
      <c r="GMC516" s="115">
        <v>46049</v>
      </c>
      <c r="GMD516" s="150" t="s">
        <v>1381</v>
      </c>
      <c r="GME516" s="63" t="s">
        <v>363</v>
      </c>
      <c r="GMF516" s="63">
        <v>338</v>
      </c>
      <c r="GMG516" s="63" t="s">
        <v>1403</v>
      </c>
      <c r="GMH516" s="63" t="str">
        <f>_xlfn.IFNA(VLOOKUP(GMF516,[1]MH!GMC$2:GMN$538,7,FALSE), "")</f>
        <v/>
      </c>
      <c r="GMI516" s="63" t="s">
        <v>23</v>
      </c>
      <c r="GMJ516" s="63" t="s">
        <v>842</v>
      </c>
      <c r="GMK516" s="115">
        <v>46049</v>
      </c>
      <c r="GML516" s="150" t="s">
        <v>1381</v>
      </c>
      <c r="GMM516" s="63" t="s">
        <v>363</v>
      </c>
      <c r="GMN516" s="63">
        <v>338</v>
      </c>
      <c r="GMO516" s="63" t="s">
        <v>1403</v>
      </c>
      <c r="GMP516" s="63" t="str">
        <f>_xlfn.IFNA(VLOOKUP(GMN516,[1]MH!GMK$2:GMV$538,7,FALSE), "")</f>
        <v/>
      </c>
      <c r="GMQ516" s="63" t="s">
        <v>23</v>
      </c>
      <c r="GMR516" s="63" t="s">
        <v>842</v>
      </c>
      <c r="GMS516" s="115">
        <v>46049</v>
      </c>
      <c r="GMT516" s="150" t="s">
        <v>1381</v>
      </c>
      <c r="GMU516" s="63" t="s">
        <v>363</v>
      </c>
      <c r="GMV516" s="63">
        <v>338</v>
      </c>
      <c r="GMW516" s="63" t="s">
        <v>1403</v>
      </c>
      <c r="GMX516" s="63" t="str">
        <f>_xlfn.IFNA(VLOOKUP(GMV516,[1]MH!GMS$2:GND$538,7,FALSE), "")</f>
        <v/>
      </c>
      <c r="GMY516" s="63" t="s">
        <v>23</v>
      </c>
      <c r="GMZ516" s="63" t="s">
        <v>842</v>
      </c>
      <c r="GNA516" s="115">
        <v>46049</v>
      </c>
      <c r="GNB516" s="150" t="s">
        <v>1381</v>
      </c>
      <c r="GNC516" s="63" t="s">
        <v>363</v>
      </c>
      <c r="GND516" s="63">
        <v>338</v>
      </c>
      <c r="GNE516" s="63" t="s">
        <v>1403</v>
      </c>
      <c r="GNF516" s="63" t="str">
        <f>_xlfn.IFNA(VLOOKUP(GND516,[1]MH!GNA$2:GNL$538,7,FALSE), "")</f>
        <v/>
      </c>
      <c r="GNG516" s="63" t="s">
        <v>23</v>
      </c>
      <c r="GNH516" s="63" t="s">
        <v>842</v>
      </c>
      <c r="GNI516" s="115">
        <v>46049</v>
      </c>
      <c r="GNJ516" s="150" t="s">
        <v>1381</v>
      </c>
      <c r="GNK516" s="63" t="s">
        <v>363</v>
      </c>
      <c r="GNL516" s="63">
        <v>338</v>
      </c>
      <c r="GNM516" s="63" t="s">
        <v>1403</v>
      </c>
      <c r="GNN516" s="63" t="str">
        <f>_xlfn.IFNA(VLOOKUP(GNL516,[1]MH!GNI$2:GNT$538,7,FALSE), "")</f>
        <v/>
      </c>
      <c r="GNO516" s="63" t="s">
        <v>23</v>
      </c>
      <c r="GNP516" s="63" t="s">
        <v>842</v>
      </c>
      <c r="GNQ516" s="115">
        <v>46049</v>
      </c>
      <c r="GNR516" s="150" t="s">
        <v>1381</v>
      </c>
      <c r="GNS516" s="63" t="s">
        <v>363</v>
      </c>
      <c r="GNT516" s="63">
        <v>338</v>
      </c>
      <c r="GNU516" s="63" t="s">
        <v>1403</v>
      </c>
      <c r="GNV516" s="63" t="str">
        <f>_xlfn.IFNA(VLOOKUP(GNT516,[1]MH!GNQ$2:GOB$538,7,FALSE), "")</f>
        <v/>
      </c>
      <c r="GNW516" s="63" t="s">
        <v>23</v>
      </c>
      <c r="GNX516" s="63" t="s">
        <v>842</v>
      </c>
      <c r="GNY516" s="115">
        <v>46049</v>
      </c>
      <c r="GNZ516" s="150" t="s">
        <v>1381</v>
      </c>
      <c r="GOA516" s="63" t="s">
        <v>363</v>
      </c>
      <c r="GOB516" s="63">
        <v>338</v>
      </c>
      <c r="GOC516" s="63" t="s">
        <v>1403</v>
      </c>
      <c r="GOD516" s="63" t="str">
        <f>_xlfn.IFNA(VLOOKUP(GOB516,[1]MH!GNY$2:GOJ$538,7,FALSE), "")</f>
        <v/>
      </c>
      <c r="GOE516" s="63" t="s">
        <v>23</v>
      </c>
      <c r="GOF516" s="63" t="s">
        <v>842</v>
      </c>
      <c r="GOG516" s="115">
        <v>46049</v>
      </c>
      <c r="GOH516" s="150" t="s">
        <v>1381</v>
      </c>
      <c r="GOI516" s="63" t="s">
        <v>363</v>
      </c>
      <c r="GOJ516" s="63">
        <v>338</v>
      </c>
      <c r="GOK516" s="63" t="s">
        <v>1403</v>
      </c>
      <c r="GOL516" s="63" t="str">
        <f>_xlfn.IFNA(VLOOKUP(GOJ516,[1]MH!GOG$2:GOR$538,7,FALSE), "")</f>
        <v/>
      </c>
      <c r="GOM516" s="63" t="s">
        <v>23</v>
      </c>
      <c r="GON516" s="63" t="s">
        <v>842</v>
      </c>
      <c r="GOO516" s="115">
        <v>46049</v>
      </c>
      <c r="GOP516" s="150" t="s">
        <v>1381</v>
      </c>
      <c r="GOQ516" s="63" t="s">
        <v>363</v>
      </c>
      <c r="GOR516" s="63">
        <v>338</v>
      </c>
      <c r="GOS516" s="63" t="s">
        <v>1403</v>
      </c>
      <c r="GOT516" s="63" t="str">
        <f>_xlfn.IFNA(VLOOKUP(GOR516,[1]MH!GOO$2:GOZ$538,7,FALSE), "")</f>
        <v/>
      </c>
      <c r="GOU516" s="63" t="s">
        <v>23</v>
      </c>
      <c r="GOV516" s="63" t="s">
        <v>842</v>
      </c>
      <c r="GOW516" s="115">
        <v>46049</v>
      </c>
      <c r="GOX516" s="150" t="s">
        <v>1381</v>
      </c>
      <c r="GOY516" s="63" t="s">
        <v>363</v>
      </c>
      <c r="GOZ516" s="63">
        <v>338</v>
      </c>
      <c r="GPA516" s="63" t="s">
        <v>1403</v>
      </c>
      <c r="GPB516" s="63" t="str">
        <f>_xlfn.IFNA(VLOOKUP(GOZ516,[1]MH!GOW$2:GPH$538,7,FALSE), "")</f>
        <v/>
      </c>
      <c r="GPC516" s="63" t="s">
        <v>23</v>
      </c>
      <c r="GPD516" s="63" t="s">
        <v>842</v>
      </c>
      <c r="GPE516" s="115">
        <v>46049</v>
      </c>
      <c r="GPF516" s="150" t="s">
        <v>1381</v>
      </c>
      <c r="GPG516" s="63" t="s">
        <v>363</v>
      </c>
      <c r="GPH516" s="63">
        <v>338</v>
      </c>
      <c r="GPI516" s="63" t="s">
        <v>1403</v>
      </c>
      <c r="GPJ516" s="63" t="str">
        <f>_xlfn.IFNA(VLOOKUP(GPH516,[1]MH!GPE$2:GPP$538,7,FALSE), "")</f>
        <v/>
      </c>
      <c r="GPK516" s="63" t="s">
        <v>23</v>
      </c>
      <c r="GPL516" s="63" t="s">
        <v>842</v>
      </c>
      <c r="GPM516" s="115">
        <v>46049</v>
      </c>
      <c r="GPN516" s="150" t="s">
        <v>1381</v>
      </c>
      <c r="GPO516" s="63" t="s">
        <v>363</v>
      </c>
      <c r="GPP516" s="63">
        <v>338</v>
      </c>
      <c r="GPQ516" s="63" t="s">
        <v>1403</v>
      </c>
      <c r="GPR516" s="63" t="str">
        <f>_xlfn.IFNA(VLOOKUP(GPP516,[1]MH!GPM$2:GPX$538,7,FALSE), "")</f>
        <v/>
      </c>
      <c r="GPS516" s="63" t="s">
        <v>23</v>
      </c>
      <c r="GPT516" s="63" t="s">
        <v>842</v>
      </c>
      <c r="GPU516" s="115">
        <v>46049</v>
      </c>
      <c r="GPV516" s="150" t="s">
        <v>1381</v>
      </c>
      <c r="GPW516" s="63" t="s">
        <v>363</v>
      </c>
      <c r="GPX516" s="63">
        <v>338</v>
      </c>
      <c r="GPY516" s="63" t="s">
        <v>1403</v>
      </c>
      <c r="GPZ516" s="63" t="str">
        <f>_xlfn.IFNA(VLOOKUP(GPX516,[1]MH!GPU$2:GQF$538,7,FALSE), "")</f>
        <v/>
      </c>
      <c r="GQA516" s="63" t="s">
        <v>23</v>
      </c>
      <c r="GQB516" s="63" t="s">
        <v>842</v>
      </c>
      <c r="GQC516" s="115">
        <v>46049</v>
      </c>
      <c r="GQD516" s="150" t="s">
        <v>1381</v>
      </c>
      <c r="GQE516" s="63" t="s">
        <v>363</v>
      </c>
      <c r="GQF516" s="63">
        <v>338</v>
      </c>
      <c r="GQG516" s="63" t="s">
        <v>1403</v>
      </c>
      <c r="GQH516" s="63" t="str">
        <f>_xlfn.IFNA(VLOOKUP(GQF516,[1]MH!GQC$2:GQN$538,7,FALSE), "")</f>
        <v/>
      </c>
      <c r="GQI516" s="63" t="s">
        <v>23</v>
      </c>
      <c r="GQJ516" s="63" t="s">
        <v>842</v>
      </c>
      <c r="GQK516" s="115">
        <v>46049</v>
      </c>
      <c r="GQL516" s="150" t="s">
        <v>1381</v>
      </c>
      <c r="GQM516" s="63" t="s">
        <v>363</v>
      </c>
      <c r="GQN516" s="63">
        <v>338</v>
      </c>
      <c r="GQO516" s="63" t="s">
        <v>1403</v>
      </c>
      <c r="GQP516" s="63" t="str">
        <f>_xlfn.IFNA(VLOOKUP(GQN516,[1]MH!GQK$2:GQV$538,7,FALSE), "")</f>
        <v/>
      </c>
      <c r="GQQ516" s="63" t="s">
        <v>23</v>
      </c>
      <c r="GQR516" s="63" t="s">
        <v>842</v>
      </c>
      <c r="GQS516" s="115">
        <v>46049</v>
      </c>
      <c r="GQT516" s="150" t="s">
        <v>1381</v>
      </c>
      <c r="GQU516" s="63" t="s">
        <v>363</v>
      </c>
      <c r="GQV516" s="63">
        <v>338</v>
      </c>
      <c r="GQW516" s="63" t="s">
        <v>1403</v>
      </c>
      <c r="GQX516" s="63" t="str">
        <f>_xlfn.IFNA(VLOOKUP(GQV516,[1]MH!GQS$2:GRD$538,7,FALSE), "")</f>
        <v/>
      </c>
      <c r="GQY516" s="63" t="s">
        <v>23</v>
      </c>
      <c r="GQZ516" s="63" t="s">
        <v>842</v>
      </c>
      <c r="GRA516" s="115">
        <v>46049</v>
      </c>
      <c r="GRB516" s="150" t="s">
        <v>1381</v>
      </c>
      <c r="GRC516" s="63" t="s">
        <v>363</v>
      </c>
      <c r="GRD516" s="63">
        <v>338</v>
      </c>
      <c r="GRE516" s="63" t="s">
        <v>1403</v>
      </c>
      <c r="GRF516" s="63" t="str">
        <f>_xlfn.IFNA(VLOOKUP(GRD516,[1]MH!GRA$2:GRL$538,7,FALSE), "")</f>
        <v/>
      </c>
      <c r="GRG516" s="63" t="s">
        <v>23</v>
      </c>
      <c r="GRH516" s="63" t="s">
        <v>842</v>
      </c>
      <c r="GRI516" s="115">
        <v>46049</v>
      </c>
      <c r="GRJ516" s="150" t="s">
        <v>1381</v>
      </c>
      <c r="GRK516" s="63" t="s">
        <v>363</v>
      </c>
      <c r="GRL516" s="63">
        <v>338</v>
      </c>
      <c r="GRM516" s="63" t="s">
        <v>1403</v>
      </c>
      <c r="GRN516" s="63" t="str">
        <f>_xlfn.IFNA(VLOOKUP(GRL516,[1]MH!GRI$2:GRT$538,7,FALSE), "")</f>
        <v/>
      </c>
      <c r="GRO516" s="63" t="s">
        <v>23</v>
      </c>
      <c r="GRP516" s="63" t="s">
        <v>842</v>
      </c>
      <c r="GRQ516" s="115">
        <v>46049</v>
      </c>
      <c r="GRR516" s="150" t="s">
        <v>1381</v>
      </c>
      <c r="GRS516" s="63" t="s">
        <v>363</v>
      </c>
      <c r="GRT516" s="63">
        <v>338</v>
      </c>
      <c r="GRU516" s="63" t="s">
        <v>1403</v>
      </c>
      <c r="GRV516" s="63" t="str">
        <f>_xlfn.IFNA(VLOOKUP(GRT516,[1]MH!GRQ$2:GSB$538,7,FALSE), "")</f>
        <v/>
      </c>
      <c r="GRW516" s="63" t="s">
        <v>23</v>
      </c>
      <c r="GRX516" s="63" t="s">
        <v>842</v>
      </c>
      <c r="GRY516" s="115">
        <v>46049</v>
      </c>
      <c r="GRZ516" s="150" t="s">
        <v>1381</v>
      </c>
      <c r="GSA516" s="63" t="s">
        <v>363</v>
      </c>
      <c r="GSB516" s="63">
        <v>338</v>
      </c>
      <c r="GSC516" s="63" t="s">
        <v>1403</v>
      </c>
      <c r="GSD516" s="63" t="str">
        <f>_xlfn.IFNA(VLOOKUP(GSB516,[1]MH!GRY$2:GSJ$538,7,FALSE), "")</f>
        <v/>
      </c>
      <c r="GSE516" s="63" t="s">
        <v>23</v>
      </c>
      <c r="GSF516" s="63" t="s">
        <v>842</v>
      </c>
      <c r="GSG516" s="115">
        <v>46049</v>
      </c>
      <c r="GSH516" s="150" t="s">
        <v>1381</v>
      </c>
      <c r="GSI516" s="63" t="s">
        <v>363</v>
      </c>
      <c r="GSJ516" s="63">
        <v>338</v>
      </c>
      <c r="GSK516" s="63" t="s">
        <v>1403</v>
      </c>
      <c r="GSL516" s="63" t="str">
        <f>_xlfn.IFNA(VLOOKUP(GSJ516,[1]MH!GSG$2:GSR$538,7,FALSE), "")</f>
        <v/>
      </c>
      <c r="GSM516" s="63" t="s">
        <v>23</v>
      </c>
      <c r="GSN516" s="63" t="s">
        <v>842</v>
      </c>
      <c r="GSO516" s="115">
        <v>46049</v>
      </c>
      <c r="GSP516" s="150" t="s">
        <v>1381</v>
      </c>
      <c r="GSQ516" s="63" t="s">
        <v>363</v>
      </c>
      <c r="GSR516" s="63">
        <v>338</v>
      </c>
      <c r="GSS516" s="63" t="s">
        <v>1403</v>
      </c>
      <c r="GST516" s="63" t="str">
        <f>_xlfn.IFNA(VLOOKUP(GSR516,[1]MH!GSO$2:GSZ$538,7,FALSE), "")</f>
        <v/>
      </c>
      <c r="GSU516" s="63" t="s">
        <v>23</v>
      </c>
      <c r="GSV516" s="63" t="s">
        <v>842</v>
      </c>
      <c r="GSW516" s="115">
        <v>46049</v>
      </c>
      <c r="GSX516" s="150" t="s">
        <v>1381</v>
      </c>
      <c r="GSY516" s="63" t="s">
        <v>363</v>
      </c>
      <c r="GSZ516" s="63">
        <v>338</v>
      </c>
      <c r="GTA516" s="63" t="s">
        <v>1403</v>
      </c>
      <c r="GTB516" s="63" t="str">
        <f>_xlfn.IFNA(VLOOKUP(GSZ516,[1]MH!GSW$2:GTH$538,7,FALSE), "")</f>
        <v/>
      </c>
      <c r="GTC516" s="63" t="s">
        <v>23</v>
      </c>
      <c r="GTD516" s="63" t="s">
        <v>842</v>
      </c>
      <c r="GTE516" s="115">
        <v>46049</v>
      </c>
      <c r="GTF516" s="150" t="s">
        <v>1381</v>
      </c>
      <c r="GTG516" s="63" t="s">
        <v>363</v>
      </c>
      <c r="GTH516" s="63">
        <v>338</v>
      </c>
      <c r="GTI516" s="63" t="s">
        <v>1403</v>
      </c>
      <c r="GTJ516" s="63" t="str">
        <f>_xlfn.IFNA(VLOOKUP(GTH516,[1]MH!GTE$2:GTP$538,7,FALSE), "")</f>
        <v/>
      </c>
      <c r="GTK516" s="63" t="s">
        <v>23</v>
      </c>
      <c r="GTL516" s="63" t="s">
        <v>842</v>
      </c>
      <c r="GTM516" s="115">
        <v>46049</v>
      </c>
      <c r="GTN516" s="150" t="s">
        <v>1381</v>
      </c>
      <c r="GTO516" s="63" t="s">
        <v>363</v>
      </c>
      <c r="GTP516" s="63">
        <v>338</v>
      </c>
      <c r="GTQ516" s="63" t="s">
        <v>1403</v>
      </c>
      <c r="GTR516" s="63" t="str">
        <f>_xlfn.IFNA(VLOOKUP(GTP516,[1]MH!GTM$2:GTX$538,7,FALSE), "")</f>
        <v/>
      </c>
      <c r="GTS516" s="63" t="s">
        <v>23</v>
      </c>
      <c r="GTT516" s="63" t="s">
        <v>842</v>
      </c>
      <c r="GTU516" s="115">
        <v>46049</v>
      </c>
      <c r="GTV516" s="150" t="s">
        <v>1381</v>
      </c>
      <c r="GTW516" s="63" t="s">
        <v>363</v>
      </c>
      <c r="GTX516" s="63">
        <v>338</v>
      </c>
      <c r="GTY516" s="63" t="s">
        <v>1403</v>
      </c>
      <c r="GTZ516" s="63" t="str">
        <f>_xlfn.IFNA(VLOOKUP(GTX516,[1]MH!GTU$2:GUF$538,7,FALSE), "")</f>
        <v/>
      </c>
      <c r="GUA516" s="63" t="s">
        <v>23</v>
      </c>
      <c r="GUB516" s="63" t="s">
        <v>842</v>
      </c>
      <c r="GUC516" s="115">
        <v>46049</v>
      </c>
      <c r="GUD516" s="150" t="s">
        <v>1381</v>
      </c>
      <c r="GUE516" s="63" t="s">
        <v>363</v>
      </c>
      <c r="GUF516" s="63">
        <v>338</v>
      </c>
      <c r="GUG516" s="63" t="s">
        <v>1403</v>
      </c>
      <c r="GUH516" s="63" t="str">
        <f>_xlfn.IFNA(VLOOKUP(GUF516,[1]MH!GUC$2:GUN$538,7,FALSE), "")</f>
        <v/>
      </c>
      <c r="GUI516" s="63" t="s">
        <v>23</v>
      </c>
      <c r="GUJ516" s="63" t="s">
        <v>842</v>
      </c>
      <c r="GUK516" s="115">
        <v>46049</v>
      </c>
      <c r="GUL516" s="150" t="s">
        <v>1381</v>
      </c>
      <c r="GUM516" s="63" t="s">
        <v>363</v>
      </c>
      <c r="GUN516" s="63">
        <v>338</v>
      </c>
      <c r="GUO516" s="63" t="s">
        <v>1403</v>
      </c>
      <c r="GUP516" s="63" t="str">
        <f>_xlfn.IFNA(VLOOKUP(GUN516,[1]MH!GUK$2:GUV$538,7,FALSE), "")</f>
        <v/>
      </c>
      <c r="GUQ516" s="63" t="s">
        <v>23</v>
      </c>
      <c r="GUR516" s="63" t="s">
        <v>842</v>
      </c>
      <c r="GUS516" s="115">
        <v>46049</v>
      </c>
      <c r="GUT516" s="150" t="s">
        <v>1381</v>
      </c>
      <c r="GUU516" s="63" t="s">
        <v>363</v>
      </c>
      <c r="GUV516" s="63">
        <v>338</v>
      </c>
      <c r="GUW516" s="63" t="s">
        <v>1403</v>
      </c>
      <c r="GUX516" s="63" t="str">
        <f>_xlfn.IFNA(VLOOKUP(GUV516,[1]MH!GUS$2:GVD$538,7,FALSE), "")</f>
        <v/>
      </c>
      <c r="GUY516" s="63" t="s">
        <v>23</v>
      </c>
      <c r="GUZ516" s="63" t="s">
        <v>842</v>
      </c>
      <c r="GVA516" s="115">
        <v>46049</v>
      </c>
      <c r="GVB516" s="150" t="s">
        <v>1381</v>
      </c>
      <c r="GVC516" s="63" t="s">
        <v>363</v>
      </c>
      <c r="GVD516" s="63">
        <v>338</v>
      </c>
      <c r="GVE516" s="63" t="s">
        <v>1403</v>
      </c>
      <c r="GVF516" s="63" t="str">
        <f>_xlfn.IFNA(VLOOKUP(GVD516,[1]MH!GVA$2:GVL$538,7,FALSE), "")</f>
        <v/>
      </c>
      <c r="GVG516" s="63" t="s">
        <v>23</v>
      </c>
      <c r="GVH516" s="63" t="s">
        <v>842</v>
      </c>
      <c r="GVI516" s="115">
        <v>46049</v>
      </c>
      <c r="GVJ516" s="150" t="s">
        <v>1381</v>
      </c>
      <c r="GVK516" s="63" t="s">
        <v>363</v>
      </c>
      <c r="GVL516" s="63">
        <v>338</v>
      </c>
      <c r="GVM516" s="63" t="s">
        <v>1403</v>
      </c>
      <c r="GVN516" s="63" t="str">
        <f>_xlfn.IFNA(VLOOKUP(GVL516,[1]MH!GVI$2:GVT$538,7,FALSE), "")</f>
        <v/>
      </c>
      <c r="GVO516" s="63" t="s">
        <v>23</v>
      </c>
      <c r="GVP516" s="63" t="s">
        <v>842</v>
      </c>
      <c r="GVQ516" s="115">
        <v>46049</v>
      </c>
      <c r="GVR516" s="150" t="s">
        <v>1381</v>
      </c>
      <c r="GVS516" s="63" t="s">
        <v>363</v>
      </c>
      <c r="GVT516" s="63">
        <v>338</v>
      </c>
      <c r="GVU516" s="63" t="s">
        <v>1403</v>
      </c>
      <c r="GVV516" s="63" t="str">
        <f>_xlfn.IFNA(VLOOKUP(GVT516,[1]MH!GVQ$2:GWB$538,7,FALSE), "")</f>
        <v/>
      </c>
      <c r="GVW516" s="63" t="s">
        <v>23</v>
      </c>
      <c r="GVX516" s="63" t="s">
        <v>842</v>
      </c>
      <c r="GVY516" s="115">
        <v>46049</v>
      </c>
      <c r="GVZ516" s="150" t="s">
        <v>1381</v>
      </c>
      <c r="GWA516" s="63" t="s">
        <v>363</v>
      </c>
      <c r="GWB516" s="63">
        <v>338</v>
      </c>
      <c r="GWC516" s="63" t="s">
        <v>1403</v>
      </c>
      <c r="GWD516" s="63" t="str">
        <f>_xlfn.IFNA(VLOOKUP(GWB516,[1]MH!GVY$2:GWJ$538,7,FALSE), "")</f>
        <v/>
      </c>
      <c r="GWE516" s="63" t="s">
        <v>23</v>
      </c>
      <c r="GWF516" s="63" t="s">
        <v>842</v>
      </c>
      <c r="GWG516" s="115">
        <v>46049</v>
      </c>
      <c r="GWH516" s="150" t="s">
        <v>1381</v>
      </c>
      <c r="GWI516" s="63" t="s">
        <v>363</v>
      </c>
      <c r="GWJ516" s="63">
        <v>338</v>
      </c>
      <c r="GWK516" s="63" t="s">
        <v>1403</v>
      </c>
      <c r="GWL516" s="63" t="str">
        <f>_xlfn.IFNA(VLOOKUP(GWJ516,[1]MH!GWG$2:GWR$538,7,FALSE), "")</f>
        <v/>
      </c>
      <c r="GWM516" s="63" t="s">
        <v>23</v>
      </c>
      <c r="GWN516" s="63" t="s">
        <v>842</v>
      </c>
      <c r="GWO516" s="115">
        <v>46049</v>
      </c>
      <c r="GWP516" s="150" t="s">
        <v>1381</v>
      </c>
      <c r="GWQ516" s="63" t="s">
        <v>363</v>
      </c>
      <c r="GWR516" s="63">
        <v>338</v>
      </c>
      <c r="GWS516" s="63" t="s">
        <v>1403</v>
      </c>
      <c r="GWT516" s="63" t="str">
        <f>_xlfn.IFNA(VLOOKUP(GWR516,[1]MH!GWO$2:GWZ$538,7,FALSE), "")</f>
        <v/>
      </c>
      <c r="GWU516" s="63" t="s">
        <v>23</v>
      </c>
      <c r="GWV516" s="63" t="s">
        <v>842</v>
      </c>
      <c r="GWW516" s="115">
        <v>46049</v>
      </c>
      <c r="GWX516" s="150" t="s">
        <v>1381</v>
      </c>
      <c r="GWY516" s="63" t="s">
        <v>363</v>
      </c>
      <c r="GWZ516" s="63">
        <v>338</v>
      </c>
      <c r="GXA516" s="63" t="s">
        <v>1403</v>
      </c>
      <c r="GXB516" s="63" t="str">
        <f>_xlfn.IFNA(VLOOKUP(GWZ516,[1]MH!GWW$2:GXH$538,7,FALSE), "")</f>
        <v/>
      </c>
      <c r="GXC516" s="63" t="s">
        <v>23</v>
      </c>
      <c r="GXD516" s="63" t="s">
        <v>842</v>
      </c>
      <c r="GXE516" s="115">
        <v>46049</v>
      </c>
      <c r="GXF516" s="150" t="s">
        <v>1381</v>
      </c>
      <c r="GXG516" s="63" t="s">
        <v>363</v>
      </c>
      <c r="GXH516" s="63">
        <v>338</v>
      </c>
      <c r="GXI516" s="63" t="s">
        <v>1403</v>
      </c>
      <c r="GXJ516" s="63" t="str">
        <f>_xlfn.IFNA(VLOOKUP(GXH516,[1]MH!GXE$2:GXP$538,7,FALSE), "")</f>
        <v/>
      </c>
      <c r="GXK516" s="63" t="s">
        <v>23</v>
      </c>
      <c r="GXL516" s="63" t="s">
        <v>842</v>
      </c>
      <c r="GXM516" s="115">
        <v>46049</v>
      </c>
      <c r="GXN516" s="150" t="s">
        <v>1381</v>
      </c>
      <c r="GXO516" s="63" t="s">
        <v>363</v>
      </c>
      <c r="GXP516" s="63">
        <v>338</v>
      </c>
      <c r="GXQ516" s="63" t="s">
        <v>1403</v>
      </c>
      <c r="GXR516" s="63" t="str">
        <f>_xlfn.IFNA(VLOOKUP(GXP516,[1]MH!GXM$2:GXX$538,7,FALSE), "")</f>
        <v/>
      </c>
      <c r="GXS516" s="63" t="s">
        <v>23</v>
      </c>
      <c r="GXT516" s="63" t="s">
        <v>842</v>
      </c>
      <c r="GXU516" s="115">
        <v>46049</v>
      </c>
      <c r="GXV516" s="150" t="s">
        <v>1381</v>
      </c>
      <c r="GXW516" s="63" t="s">
        <v>363</v>
      </c>
      <c r="GXX516" s="63">
        <v>338</v>
      </c>
      <c r="GXY516" s="63" t="s">
        <v>1403</v>
      </c>
      <c r="GXZ516" s="63" t="str">
        <f>_xlfn.IFNA(VLOOKUP(GXX516,[1]MH!GXU$2:GYF$538,7,FALSE), "")</f>
        <v/>
      </c>
      <c r="GYA516" s="63" t="s">
        <v>23</v>
      </c>
      <c r="GYB516" s="63" t="s">
        <v>842</v>
      </c>
      <c r="GYC516" s="115">
        <v>46049</v>
      </c>
      <c r="GYD516" s="150" t="s">
        <v>1381</v>
      </c>
      <c r="GYE516" s="63" t="s">
        <v>363</v>
      </c>
      <c r="GYF516" s="63">
        <v>338</v>
      </c>
      <c r="GYG516" s="63" t="s">
        <v>1403</v>
      </c>
      <c r="GYH516" s="63" t="str">
        <f>_xlfn.IFNA(VLOOKUP(GYF516,[1]MH!GYC$2:GYN$538,7,FALSE), "")</f>
        <v/>
      </c>
      <c r="GYI516" s="63" t="s">
        <v>23</v>
      </c>
      <c r="GYJ516" s="63" t="s">
        <v>842</v>
      </c>
      <c r="GYK516" s="115">
        <v>46049</v>
      </c>
      <c r="GYL516" s="150" t="s">
        <v>1381</v>
      </c>
      <c r="GYM516" s="63" t="s">
        <v>363</v>
      </c>
      <c r="GYN516" s="63">
        <v>338</v>
      </c>
      <c r="GYO516" s="63" t="s">
        <v>1403</v>
      </c>
      <c r="GYP516" s="63" t="str">
        <f>_xlfn.IFNA(VLOOKUP(GYN516,[1]MH!GYK$2:GYV$538,7,FALSE), "")</f>
        <v/>
      </c>
      <c r="GYQ516" s="63" t="s">
        <v>23</v>
      </c>
      <c r="GYR516" s="63" t="s">
        <v>842</v>
      </c>
      <c r="GYS516" s="115">
        <v>46049</v>
      </c>
      <c r="GYT516" s="150" t="s">
        <v>1381</v>
      </c>
      <c r="GYU516" s="63" t="s">
        <v>363</v>
      </c>
      <c r="GYV516" s="63">
        <v>338</v>
      </c>
      <c r="GYW516" s="63" t="s">
        <v>1403</v>
      </c>
      <c r="GYX516" s="63" t="str">
        <f>_xlfn.IFNA(VLOOKUP(GYV516,[1]MH!GYS$2:GZD$538,7,FALSE), "")</f>
        <v/>
      </c>
      <c r="GYY516" s="63" t="s">
        <v>23</v>
      </c>
      <c r="GYZ516" s="63" t="s">
        <v>842</v>
      </c>
      <c r="GZA516" s="115">
        <v>46049</v>
      </c>
      <c r="GZB516" s="150" t="s">
        <v>1381</v>
      </c>
      <c r="GZC516" s="63" t="s">
        <v>363</v>
      </c>
      <c r="GZD516" s="63">
        <v>338</v>
      </c>
      <c r="GZE516" s="63" t="s">
        <v>1403</v>
      </c>
      <c r="GZF516" s="63" t="str">
        <f>_xlfn.IFNA(VLOOKUP(GZD516,[1]MH!GZA$2:GZL$538,7,FALSE), "")</f>
        <v/>
      </c>
      <c r="GZG516" s="63" t="s">
        <v>23</v>
      </c>
      <c r="GZH516" s="63" t="s">
        <v>842</v>
      </c>
      <c r="GZI516" s="115">
        <v>46049</v>
      </c>
      <c r="GZJ516" s="150" t="s">
        <v>1381</v>
      </c>
      <c r="GZK516" s="63" t="s">
        <v>363</v>
      </c>
      <c r="GZL516" s="63">
        <v>338</v>
      </c>
      <c r="GZM516" s="63" t="s">
        <v>1403</v>
      </c>
      <c r="GZN516" s="63" t="str">
        <f>_xlfn.IFNA(VLOOKUP(GZL516,[1]MH!GZI$2:GZT$538,7,FALSE), "")</f>
        <v/>
      </c>
      <c r="GZO516" s="63" t="s">
        <v>23</v>
      </c>
      <c r="GZP516" s="63" t="s">
        <v>842</v>
      </c>
      <c r="GZQ516" s="115">
        <v>46049</v>
      </c>
      <c r="GZR516" s="150" t="s">
        <v>1381</v>
      </c>
      <c r="GZS516" s="63" t="s">
        <v>363</v>
      </c>
      <c r="GZT516" s="63">
        <v>338</v>
      </c>
      <c r="GZU516" s="63" t="s">
        <v>1403</v>
      </c>
      <c r="GZV516" s="63" t="str">
        <f>_xlfn.IFNA(VLOOKUP(GZT516,[1]MH!GZQ$2:HAB$538,7,FALSE), "")</f>
        <v/>
      </c>
      <c r="GZW516" s="63" t="s">
        <v>23</v>
      </c>
      <c r="GZX516" s="63" t="s">
        <v>842</v>
      </c>
      <c r="GZY516" s="115">
        <v>46049</v>
      </c>
      <c r="GZZ516" s="150" t="s">
        <v>1381</v>
      </c>
      <c r="HAA516" s="63" t="s">
        <v>363</v>
      </c>
      <c r="HAB516" s="63">
        <v>338</v>
      </c>
      <c r="HAC516" s="63" t="s">
        <v>1403</v>
      </c>
      <c r="HAD516" s="63" t="str">
        <f>_xlfn.IFNA(VLOOKUP(HAB516,[1]MH!GZY$2:HAJ$538,7,FALSE), "")</f>
        <v/>
      </c>
      <c r="HAE516" s="63" t="s">
        <v>23</v>
      </c>
      <c r="HAF516" s="63" t="s">
        <v>842</v>
      </c>
      <c r="HAG516" s="115">
        <v>46049</v>
      </c>
      <c r="HAH516" s="150" t="s">
        <v>1381</v>
      </c>
      <c r="HAI516" s="63" t="s">
        <v>363</v>
      </c>
      <c r="HAJ516" s="63">
        <v>338</v>
      </c>
      <c r="HAK516" s="63" t="s">
        <v>1403</v>
      </c>
      <c r="HAL516" s="63" t="str">
        <f>_xlfn.IFNA(VLOOKUP(HAJ516,[1]MH!HAG$2:HAR$538,7,FALSE), "")</f>
        <v/>
      </c>
      <c r="HAM516" s="63" t="s">
        <v>23</v>
      </c>
      <c r="HAN516" s="63" t="s">
        <v>842</v>
      </c>
      <c r="HAO516" s="115">
        <v>46049</v>
      </c>
      <c r="HAP516" s="150" t="s">
        <v>1381</v>
      </c>
      <c r="HAQ516" s="63" t="s">
        <v>363</v>
      </c>
      <c r="HAR516" s="63">
        <v>338</v>
      </c>
      <c r="HAS516" s="63" t="s">
        <v>1403</v>
      </c>
      <c r="HAT516" s="63" t="str">
        <f>_xlfn.IFNA(VLOOKUP(HAR516,[1]MH!HAO$2:HAZ$538,7,FALSE), "")</f>
        <v/>
      </c>
      <c r="HAU516" s="63" t="s">
        <v>23</v>
      </c>
      <c r="HAV516" s="63" t="s">
        <v>842</v>
      </c>
      <c r="HAW516" s="115">
        <v>46049</v>
      </c>
      <c r="HAX516" s="150" t="s">
        <v>1381</v>
      </c>
      <c r="HAY516" s="63" t="s">
        <v>363</v>
      </c>
      <c r="HAZ516" s="63">
        <v>338</v>
      </c>
      <c r="HBA516" s="63" t="s">
        <v>1403</v>
      </c>
      <c r="HBB516" s="63" t="str">
        <f>_xlfn.IFNA(VLOOKUP(HAZ516,[1]MH!HAW$2:HBH$538,7,FALSE), "")</f>
        <v/>
      </c>
      <c r="HBC516" s="63" t="s">
        <v>23</v>
      </c>
      <c r="HBD516" s="63" t="s">
        <v>842</v>
      </c>
      <c r="HBE516" s="115">
        <v>46049</v>
      </c>
      <c r="HBF516" s="150" t="s">
        <v>1381</v>
      </c>
      <c r="HBG516" s="63" t="s">
        <v>363</v>
      </c>
      <c r="HBH516" s="63">
        <v>338</v>
      </c>
      <c r="HBI516" s="63" t="s">
        <v>1403</v>
      </c>
      <c r="HBJ516" s="63" t="str">
        <f>_xlfn.IFNA(VLOOKUP(HBH516,[1]MH!HBE$2:HBP$538,7,FALSE), "")</f>
        <v/>
      </c>
      <c r="HBK516" s="63" t="s">
        <v>23</v>
      </c>
      <c r="HBL516" s="63" t="s">
        <v>842</v>
      </c>
      <c r="HBM516" s="115">
        <v>46049</v>
      </c>
      <c r="HBN516" s="150" t="s">
        <v>1381</v>
      </c>
      <c r="HBO516" s="63" t="s">
        <v>363</v>
      </c>
      <c r="HBP516" s="63">
        <v>338</v>
      </c>
      <c r="HBQ516" s="63" t="s">
        <v>1403</v>
      </c>
      <c r="HBR516" s="63" t="str">
        <f>_xlfn.IFNA(VLOOKUP(HBP516,[1]MH!HBM$2:HBX$538,7,FALSE), "")</f>
        <v/>
      </c>
      <c r="HBS516" s="63" t="s">
        <v>23</v>
      </c>
      <c r="HBT516" s="63" t="s">
        <v>842</v>
      </c>
      <c r="HBU516" s="115">
        <v>46049</v>
      </c>
      <c r="HBV516" s="150" t="s">
        <v>1381</v>
      </c>
      <c r="HBW516" s="63" t="s">
        <v>363</v>
      </c>
      <c r="HBX516" s="63">
        <v>338</v>
      </c>
      <c r="HBY516" s="63" t="s">
        <v>1403</v>
      </c>
      <c r="HBZ516" s="63" t="str">
        <f>_xlfn.IFNA(VLOOKUP(HBX516,[1]MH!HBU$2:HCF$538,7,FALSE), "")</f>
        <v/>
      </c>
      <c r="HCA516" s="63" t="s">
        <v>23</v>
      </c>
      <c r="HCB516" s="63" t="s">
        <v>842</v>
      </c>
      <c r="HCC516" s="115">
        <v>46049</v>
      </c>
      <c r="HCD516" s="150" t="s">
        <v>1381</v>
      </c>
      <c r="HCE516" s="63" t="s">
        <v>363</v>
      </c>
      <c r="HCF516" s="63">
        <v>338</v>
      </c>
      <c r="HCG516" s="63" t="s">
        <v>1403</v>
      </c>
      <c r="HCH516" s="63" t="str">
        <f>_xlfn.IFNA(VLOOKUP(HCF516,[1]MH!HCC$2:HCN$538,7,FALSE), "")</f>
        <v/>
      </c>
      <c r="HCI516" s="63" t="s">
        <v>23</v>
      </c>
      <c r="HCJ516" s="63" t="s">
        <v>842</v>
      </c>
      <c r="HCK516" s="115">
        <v>46049</v>
      </c>
      <c r="HCL516" s="150" t="s">
        <v>1381</v>
      </c>
      <c r="HCM516" s="63" t="s">
        <v>363</v>
      </c>
      <c r="HCN516" s="63">
        <v>338</v>
      </c>
      <c r="HCO516" s="63" t="s">
        <v>1403</v>
      </c>
      <c r="HCP516" s="63" t="str">
        <f>_xlfn.IFNA(VLOOKUP(HCN516,[1]MH!HCK$2:HCV$538,7,FALSE), "")</f>
        <v/>
      </c>
      <c r="HCQ516" s="63" t="s">
        <v>23</v>
      </c>
      <c r="HCR516" s="63" t="s">
        <v>842</v>
      </c>
      <c r="HCS516" s="115">
        <v>46049</v>
      </c>
      <c r="HCT516" s="150" t="s">
        <v>1381</v>
      </c>
      <c r="HCU516" s="63" t="s">
        <v>363</v>
      </c>
      <c r="HCV516" s="63">
        <v>338</v>
      </c>
      <c r="HCW516" s="63" t="s">
        <v>1403</v>
      </c>
      <c r="HCX516" s="63" t="str">
        <f>_xlfn.IFNA(VLOOKUP(HCV516,[1]MH!HCS$2:HDD$538,7,FALSE), "")</f>
        <v/>
      </c>
      <c r="HCY516" s="63" t="s">
        <v>23</v>
      </c>
      <c r="HCZ516" s="63" t="s">
        <v>842</v>
      </c>
      <c r="HDA516" s="115">
        <v>46049</v>
      </c>
      <c r="HDB516" s="150" t="s">
        <v>1381</v>
      </c>
      <c r="HDC516" s="63" t="s">
        <v>363</v>
      </c>
      <c r="HDD516" s="63">
        <v>338</v>
      </c>
      <c r="HDE516" s="63" t="s">
        <v>1403</v>
      </c>
      <c r="HDF516" s="63" t="str">
        <f>_xlfn.IFNA(VLOOKUP(HDD516,[1]MH!HDA$2:HDL$538,7,FALSE), "")</f>
        <v/>
      </c>
      <c r="HDG516" s="63" t="s">
        <v>23</v>
      </c>
      <c r="HDH516" s="63" t="s">
        <v>842</v>
      </c>
      <c r="HDI516" s="115">
        <v>46049</v>
      </c>
      <c r="HDJ516" s="150" t="s">
        <v>1381</v>
      </c>
      <c r="HDK516" s="63" t="s">
        <v>363</v>
      </c>
      <c r="HDL516" s="63">
        <v>338</v>
      </c>
      <c r="HDM516" s="63" t="s">
        <v>1403</v>
      </c>
      <c r="HDN516" s="63" t="str">
        <f>_xlfn.IFNA(VLOOKUP(HDL516,[1]MH!HDI$2:HDT$538,7,FALSE), "")</f>
        <v/>
      </c>
      <c r="HDO516" s="63" t="s">
        <v>23</v>
      </c>
      <c r="HDP516" s="63" t="s">
        <v>842</v>
      </c>
      <c r="HDQ516" s="115">
        <v>46049</v>
      </c>
      <c r="HDR516" s="150" t="s">
        <v>1381</v>
      </c>
      <c r="HDS516" s="63" t="s">
        <v>363</v>
      </c>
      <c r="HDT516" s="63">
        <v>338</v>
      </c>
      <c r="HDU516" s="63" t="s">
        <v>1403</v>
      </c>
      <c r="HDV516" s="63" t="str">
        <f>_xlfn.IFNA(VLOOKUP(HDT516,[1]MH!HDQ$2:HEB$538,7,FALSE), "")</f>
        <v/>
      </c>
      <c r="HDW516" s="63" t="s">
        <v>23</v>
      </c>
      <c r="HDX516" s="63" t="s">
        <v>842</v>
      </c>
      <c r="HDY516" s="115">
        <v>46049</v>
      </c>
      <c r="HDZ516" s="150" t="s">
        <v>1381</v>
      </c>
      <c r="HEA516" s="63" t="s">
        <v>363</v>
      </c>
      <c r="HEB516" s="63">
        <v>338</v>
      </c>
      <c r="HEC516" s="63" t="s">
        <v>1403</v>
      </c>
      <c r="HED516" s="63" t="str">
        <f>_xlfn.IFNA(VLOOKUP(HEB516,[1]MH!HDY$2:HEJ$538,7,FALSE), "")</f>
        <v/>
      </c>
      <c r="HEE516" s="63" t="s">
        <v>23</v>
      </c>
      <c r="HEF516" s="63" t="s">
        <v>842</v>
      </c>
      <c r="HEG516" s="115">
        <v>46049</v>
      </c>
      <c r="HEH516" s="150" t="s">
        <v>1381</v>
      </c>
      <c r="HEI516" s="63" t="s">
        <v>363</v>
      </c>
      <c r="HEJ516" s="63">
        <v>338</v>
      </c>
      <c r="HEK516" s="63" t="s">
        <v>1403</v>
      </c>
      <c r="HEL516" s="63" t="str">
        <f>_xlfn.IFNA(VLOOKUP(HEJ516,[1]MH!HEG$2:HER$538,7,FALSE), "")</f>
        <v/>
      </c>
      <c r="HEM516" s="63" t="s">
        <v>23</v>
      </c>
      <c r="HEN516" s="63" t="s">
        <v>842</v>
      </c>
      <c r="HEO516" s="115">
        <v>46049</v>
      </c>
      <c r="HEP516" s="150" t="s">
        <v>1381</v>
      </c>
      <c r="HEQ516" s="63" t="s">
        <v>363</v>
      </c>
      <c r="HER516" s="63">
        <v>338</v>
      </c>
      <c r="HES516" s="63" t="s">
        <v>1403</v>
      </c>
      <c r="HET516" s="63" t="str">
        <f>_xlfn.IFNA(VLOOKUP(HER516,[1]MH!HEO$2:HEZ$538,7,FALSE), "")</f>
        <v/>
      </c>
      <c r="HEU516" s="63" t="s">
        <v>23</v>
      </c>
      <c r="HEV516" s="63" t="s">
        <v>842</v>
      </c>
      <c r="HEW516" s="115">
        <v>46049</v>
      </c>
      <c r="HEX516" s="150" t="s">
        <v>1381</v>
      </c>
      <c r="HEY516" s="63" t="s">
        <v>363</v>
      </c>
      <c r="HEZ516" s="63">
        <v>338</v>
      </c>
      <c r="HFA516" s="63" t="s">
        <v>1403</v>
      </c>
      <c r="HFB516" s="63" t="str">
        <f>_xlfn.IFNA(VLOOKUP(HEZ516,[1]MH!HEW$2:HFH$538,7,FALSE), "")</f>
        <v/>
      </c>
      <c r="HFC516" s="63" t="s">
        <v>23</v>
      </c>
      <c r="HFD516" s="63" t="s">
        <v>842</v>
      </c>
      <c r="HFE516" s="115">
        <v>46049</v>
      </c>
      <c r="HFF516" s="150" t="s">
        <v>1381</v>
      </c>
      <c r="HFG516" s="63" t="s">
        <v>363</v>
      </c>
      <c r="HFH516" s="63">
        <v>338</v>
      </c>
      <c r="HFI516" s="63" t="s">
        <v>1403</v>
      </c>
      <c r="HFJ516" s="63" t="str">
        <f>_xlfn.IFNA(VLOOKUP(HFH516,[1]MH!HFE$2:HFP$538,7,FALSE), "")</f>
        <v/>
      </c>
      <c r="HFK516" s="63" t="s">
        <v>23</v>
      </c>
      <c r="HFL516" s="63" t="s">
        <v>842</v>
      </c>
      <c r="HFM516" s="115">
        <v>46049</v>
      </c>
      <c r="HFN516" s="150" t="s">
        <v>1381</v>
      </c>
      <c r="HFO516" s="63" t="s">
        <v>363</v>
      </c>
      <c r="HFP516" s="63">
        <v>338</v>
      </c>
      <c r="HFQ516" s="63" t="s">
        <v>1403</v>
      </c>
      <c r="HFR516" s="63" t="str">
        <f>_xlfn.IFNA(VLOOKUP(HFP516,[1]MH!HFM$2:HFX$538,7,FALSE), "")</f>
        <v/>
      </c>
      <c r="HFS516" s="63" t="s">
        <v>23</v>
      </c>
      <c r="HFT516" s="63" t="s">
        <v>842</v>
      </c>
      <c r="HFU516" s="115">
        <v>46049</v>
      </c>
      <c r="HFV516" s="150" t="s">
        <v>1381</v>
      </c>
      <c r="HFW516" s="63" t="s">
        <v>363</v>
      </c>
      <c r="HFX516" s="63">
        <v>338</v>
      </c>
      <c r="HFY516" s="63" t="s">
        <v>1403</v>
      </c>
      <c r="HFZ516" s="63" t="str">
        <f>_xlfn.IFNA(VLOOKUP(HFX516,[1]MH!HFU$2:HGF$538,7,FALSE), "")</f>
        <v/>
      </c>
      <c r="HGA516" s="63" t="s">
        <v>23</v>
      </c>
      <c r="HGB516" s="63" t="s">
        <v>842</v>
      </c>
      <c r="HGC516" s="115">
        <v>46049</v>
      </c>
      <c r="HGD516" s="150" t="s">
        <v>1381</v>
      </c>
      <c r="HGE516" s="63" t="s">
        <v>363</v>
      </c>
      <c r="HGF516" s="63">
        <v>338</v>
      </c>
      <c r="HGG516" s="63" t="s">
        <v>1403</v>
      </c>
      <c r="HGH516" s="63" t="str">
        <f>_xlfn.IFNA(VLOOKUP(HGF516,[1]MH!HGC$2:HGN$538,7,FALSE), "")</f>
        <v/>
      </c>
      <c r="HGI516" s="63" t="s">
        <v>23</v>
      </c>
      <c r="HGJ516" s="63" t="s">
        <v>842</v>
      </c>
      <c r="HGK516" s="115">
        <v>46049</v>
      </c>
      <c r="HGL516" s="150" t="s">
        <v>1381</v>
      </c>
      <c r="HGM516" s="63" t="s">
        <v>363</v>
      </c>
      <c r="HGN516" s="63">
        <v>338</v>
      </c>
      <c r="HGO516" s="63" t="s">
        <v>1403</v>
      </c>
      <c r="HGP516" s="63" t="str">
        <f>_xlfn.IFNA(VLOOKUP(HGN516,[1]MH!HGK$2:HGV$538,7,FALSE), "")</f>
        <v/>
      </c>
      <c r="HGQ516" s="63" t="s">
        <v>23</v>
      </c>
      <c r="HGR516" s="63" t="s">
        <v>842</v>
      </c>
      <c r="HGS516" s="115">
        <v>46049</v>
      </c>
      <c r="HGT516" s="150" t="s">
        <v>1381</v>
      </c>
      <c r="HGU516" s="63" t="s">
        <v>363</v>
      </c>
      <c r="HGV516" s="63">
        <v>338</v>
      </c>
      <c r="HGW516" s="63" t="s">
        <v>1403</v>
      </c>
      <c r="HGX516" s="63" t="str">
        <f>_xlfn.IFNA(VLOOKUP(HGV516,[1]MH!HGS$2:HHD$538,7,FALSE), "")</f>
        <v/>
      </c>
      <c r="HGY516" s="63" t="s">
        <v>23</v>
      </c>
      <c r="HGZ516" s="63" t="s">
        <v>842</v>
      </c>
      <c r="HHA516" s="115">
        <v>46049</v>
      </c>
      <c r="HHB516" s="150" t="s">
        <v>1381</v>
      </c>
      <c r="HHC516" s="63" t="s">
        <v>363</v>
      </c>
      <c r="HHD516" s="63">
        <v>338</v>
      </c>
      <c r="HHE516" s="63" t="s">
        <v>1403</v>
      </c>
      <c r="HHF516" s="63" t="str">
        <f>_xlfn.IFNA(VLOOKUP(HHD516,[1]MH!HHA$2:HHL$538,7,FALSE), "")</f>
        <v/>
      </c>
      <c r="HHG516" s="63" t="s">
        <v>23</v>
      </c>
      <c r="HHH516" s="63" t="s">
        <v>842</v>
      </c>
      <c r="HHI516" s="115">
        <v>46049</v>
      </c>
      <c r="HHJ516" s="150" t="s">
        <v>1381</v>
      </c>
      <c r="HHK516" s="63" t="s">
        <v>363</v>
      </c>
      <c r="HHL516" s="63">
        <v>338</v>
      </c>
      <c r="HHM516" s="63" t="s">
        <v>1403</v>
      </c>
      <c r="HHN516" s="63" t="str">
        <f>_xlfn.IFNA(VLOOKUP(HHL516,[1]MH!HHI$2:HHT$538,7,FALSE), "")</f>
        <v/>
      </c>
      <c r="HHO516" s="63" t="s">
        <v>23</v>
      </c>
      <c r="HHP516" s="63" t="s">
        <v>842</v>
      </c>
      <c r="HHQ516" s="115">
        <v>46049</v>
      </c>
      <c r="HHR516" s="150" t="s">
        <v>1381</v>
      </c>
      <c r="HHS516" s="63" t="s">
        <v>363</v>
      </c>
      <c r="HHT516" s="63">
        <v>338</v>
      </c>
      <c r="HHU516" s="63" t="s">
        <v>1403</v>
      </c>
      <c r="HHV516" s="63" t="str">
        <f>_xlfn.IFNA(VLOOKUP(HHT516,[1]MH!HHQ$2:HIB$538,7,FALSE), "")</f>
        <v/>
      </c>
      <c r="HHW516" s="63" t="s">
        <v>23</v>
      </c>
      <c r="HHX516" s="63" t="s">
        <v>842</v>
      </c>
      <c r="HHY516" s="115">
        <v>46049</v>
      </c>
      <c r="HHZ516" s="150" t="s">
        <v>1381</v>
      </c>
      <c r="HIA516" s="63" t="s">
        <v>363</v>
      </c>
      <c r="HIB516" s="63">
        <v>338</v>
      </c>
      <c r="HIC516" s="63" t="s">
        <v>1403</v>
      </c>
      <c r="HID516" s="63" t="str">
        <f>_xlfn.IFNA(VLOOKUP(HIB516,[1]MH!HHY$2:HIJ$538,7,FALSE), "")</f>
        <v/>
      </c>
      <c r="HIE516" s="63" t="s">
        <v>23</v>
      </c>
      <c r="HIF516" s="63" t="s">
        <v>842</v>
      </c>
      <c r="HIG516" s="115">
        <v>46049</v>
      </c>
      <c r="HIH516" s="150" t="s">
        <v>1381</v>
      </c>
      <c r="HII516" s="63" t="s">
        <v>363</v>
      </c>
      <c r="HIJ516" s="63">
        <v>338</v>
      </c>
      <c r="HIK516" s="63" t="s">
        <v>1403</v>
      </c>
      <c r="HIL516" s="63" t="str">
        <f>_xlfn.IFNA(VLOOKUP(HIJ516,[1]MH!HIG$2:HIR$538,7,FALSE), "")</f>
        <v/>
      </c>
      <c r="HIM516" s="63" t="s">
        <v>23</v>
      </c>
      <c r="HIN516" s="63" t="s">
        <v>842</v>
      </c>
      <c r="HIO516" s="115">
        <v>46049</v>
      </c>
      <c r="HIP516" s="150" t="s">
        <v>1381</v>
      </c>
      <c r="HIQ516" s="63" t="s">
        <v>363</v>
      </c>
      <c r="HIR516" s="63">
        <v>338</v>
      </c>
      <c r="HIS516" s="63" t="s">
        <v>1403</v>
      </c>
      <c r="HIT516" s="63" t="str">
        <f>_xlfn.IFNA(VLOOKUP(HIR516,[1]MH!HIO$2:HIZ$538,7,FALSE), "")</f>
        <v/>
      </c>
      <c r="HIU516" s="63" t="s">
        <v>23</v>
      </c>
      <c r="HIV516" s="63" t="s">
        <v>842</v>
      </c>
      <c r="HIW516" s="115">
        <v>46049</v>
      </c>
      <c r="HIX516" s="150" t="s">
        <v>1381</v>
      </c>
      <c r="HIY516" s="63" t="s">
        <v>363</v>
      </c>
      <c r="HIZ516" s="63">
        <v>338</v>
      </c>
      <c r="HJA516" s="63" t="s">
        <v>1403</v>
      </c>
      <c r="HJB516" s="63" t="str">
        <f>_xlfn.IFNA(VLOOKUP(HIZ516,[1]MH!HIW$2:HJH$538,7,FALSE), "")</f>
        <v/>
      </c>
      <c r="HJC516" s="63" t="s">
        <v>23</v>
      </c>
      <c r="HJD516" s="63" t="s">
        <v>842</v>
      </c>
      <c r="HJE516" s="115">
        <v>46049</v>
      </c>
      <c r="HJF516" s="150" t="s">
        <v>1381</v>
      </c>
      <c r="HJG516" s="63" t="s">
        <v>363</v>
      </c>
      <c r="HJH516" s="63">
        <v>338</v>
      </c>
      <c r="HJI516" s="63" t="s">
        <v>1403</v>
      </c>
      <c r="HJJ516" s="63" t="str">
        <f>_xlfn.IFNA(VLOOKUP(HJH516,[1]MH!HJE$2:HJP$538,7,FALSE), "")</f>
        <v/>
      </c>
      <c r="HJK516" s="63" t="s">
        <v>23</v>
      </c>
      <c r="HJL516" s="63" t="s">
        <v>842</v>
      </c>
      <c r="HJM516" s="115">
        <v>46049</v>
      </c>
      <c r="HJN516" s="150" t="s">
        <v>1381</v>
      </c>
      <c r="HJO516" s="63" t="s">
        <v>363</v>
      </c>
      <c r="HJP516" s="63">
        <v>338</v>
      </c>
      <c r="HJQ516" s="63" t="s">
        <v>1403</v>
      </c>
      <c r="HJR516" s="63" t="str">
        <f>_xlfn.IFNA(VLOOKUP(HJP516,[1]MH!HJM$2:HJX$538,7,FALSE), "")</f>
        <v/>
      </c>
      <c r="HJS516" s="63" t="s">
        <v>23</v>
      </c>
      <c r="HJT516" s="63" t="s">
        <v>842</v>
      </c>
      <c r="HJU516" s="115">
        <v>46049</v>
      </c>
      <c r="HJV516" s="150" t="s">
        <v>1381</v>
      </c>
      <c r="HJW516" s="63" t="s">
        <v>363</v>
      </c>
      <c r="HJX516" s="63">
        <v>338</v>
      </c>
      <c r="HJY516" s="63" t="s">
        <v>1403</v>
      </c>
      <c r="HJZ516" s="63" t="str">
        <f>_xlfn.IFNA(VLOOKUP(HJX516,[1]MH!HJU$2:HKF$538,7,FALSE), "")</f>
        <v/>
      </c>
      <c r="HKA516" s="63" t="s">
        <v>23</v>
      </c>
      <c r="HKB516" s="63" t="s">
        <v>842</v>
      </c>
      <c r="HKC516" s="115">
        <v>46049</v>
      </c>
      <c r="HKD516" s="150" t="s">
        <v>1381</v>
      </c>
      <c r="HKE516" s="63" t="s">
        <v>363</v>
      </c>
      <c r="HKF516" s="63">
        <v>338</v>
      </c>
      <c r="HKG516" s="63" t="s">
        <v>1403</v>
      </c>
      <c r="HKH516" s="63" t="str">
        <f>_xlfn.IFNA(VLOOKUP(HKF516,[1]MH!HKC$2:HKN$538,7,FALSE), "")</f>
        <v/>
      </c>
      <c r="HKI516" s="63" t="s">
        <v>23</v>
      </c>
      <c r="HKJ516" s="63" t="s">
        <v>842</v>
      </c>
      <c r="HKK516" s="115">
        <v>46049</v>
      </c>
      <c r="HKL516" s="150" t="s">
        <v>1381</v>
      </c>
      <c r="HKM516" s="63" t="s">
        <v>363</v>
      </c>
      <c r="HKN516" s="63">
        <v>338</v>
      </c>
      <c r="HKO516" s="63" t="s">
        <v>1403</v>
      </c>
      <c r="HKP516" s="63" t="str">
        <f>_xlfn.IFNA(VLOOKUP(HKN516,[1]MH!HKK$2:HKV$538,7,FALSE), "")</f>
        <v/>
      </c>
      <c r="HKQ516" s="63" t="s">
        <v>23</v>
      </c>
      <c r="HKR516" s="63" t="s">
        <v>842</v>
      </c>
      <c r="HKS516" s="115">
        <v>46049</v>
      </c>
      <c r="HKT516" s="150" t="s">
        <v>1381</v>
      </c>
      <c r="HKU516" s="63" t="s">
        <v>363</v>
      </c>
      <c r="HKV516" s="63">
        <v>338</v>
      </c>
      <c r="HKW516" s="63" t="s">
        <v>1403</v>
      </c>
      <c r="HKX516" s="63" t="str">
        <f>_xlfn.IFNA(VLOOKUP(HKV516,[1]MH!HKS$2:HLD$538,7,FALSE), "")</f>
        <v/>
      </c>
      <c r="HKY516" s="63" t="s">
        <v>23</v>
      </c>
      <c r="HKZ516" s="63" t="s">
        <v>842</v>
      </c>
      <c r="HLA516" s="115">
        <v>46049</v>
      </c>
      <c r="HLB516" s="150" t="s">
        <v>1381</v>
      </c>
      <c r="HLC516" s="63" t="s">
        <v>363</v>
      </c>
      <c r="HLD516" s="63">
        <v>338</v>
      </c>
      <c r="HLE516" s="63" t="s">
        <v>1403</v>
      </c>
      <c r="HLF516" s="63" t="str">
        <f>_xlfn.IFNA(VLOOKUP(HLD516,[1]MH!HLA$2:HLL$538,7,FALSE), "")</f>
        <v/>
      </c>
      <c r="HLG516" s="63" t="s">
        <v>23</v>
      </c>
      <c r="HLH516" s="63" t="s">
        <v>842</v>
      </c>
      <c r="HLI516" s="115">
        <v>46049</v>
      </c>
      <c r="HLJ516" s="150" t="s">
        <v>1381</v>
      </c>
      <c r="HLK516" s="63" t="s">
        <v>363</v>
      </c>
      <c r="HLL516" s="63">
        <v>338</v>
      </c>
      <c r="HLM516" s="63" t="s">
        <v>1403</v>
      </c>
      <c r="HLN516" s="63" t="str">
        <f>_xlfn.IFNA(VLOOKUP(HLL516,[1]MH!HLI$2:HLT$538,7,FALSE), "")</f>
        <v/>
      </c>
      <c r="HLO516" s="63" t="s">
        <v>23</v>
      </c>
      <c r="HLP516" s="63" t="s">
        <v>842</v>
      </c>
      <c r="HLQ516" s="115">
        <v>46049</v>
      </c>
      <c r="HLR516" s="150" t="s">
        <v>1381</v>
      </c>
      <c r="HLS516" s="63" t="s">
        <v>363</v>
      </c>
      <c r="HLT516" s="63">
        <v>338</v>
      </c>
      <c r="HLU516" s="63" t="s">
        <v>1403</v>
      </c>
      <c r="HLV516" s="63" t="str">
        <f>_xlfn.IFNA(VLOOKUP(HLT516,[1]MH!HLQ$2:HMB$538,7,FALSE), "")</f>
        <v/>
      </c>
      <c r="HLW516" s="63" t="s">
        <v>23</v>
      </c>
      <c r="HLX516" s="63" t="s">
        <v>842</v>
      </c>
      <c r="HLY516" s="115">
        <v>46049</v>
      </c>
      <c r="HLZ516" s="150" t="s">
        <v>1381</v>
      </c>
      <c r="HMA516" s="63" t="s">
        <v>363</v>
      </c>
      <c r="HMB516" s="63">
        <v>338</v>
      </c>
      <c r="HMC516" s="63" t="s">
        <v>1403</v>
      </c>
      <c r="HMD516" s="63" t="str">
        <f>_xlfn.IFNA(VLOOKUP(HMB516,[1]MH!HLY$2:HMJ$538,7,FALSE), "")</f>
        <v/>
      </c>
      <c r="HME516" s="63" t="s">
        <v>23</v>
      </c>
      <c r="HMF516" s="63" t="s">
        <v>842</v>
      </c>
      <c r="HMG516" s="115">
        <v>46049</v>
      </c>
      <c r="HMH516" s="150" t="s">
        <v>1381</v>
      </c>
      <c r="HMI516" s="63" t="s">
        <v>363</v>
      </c>
      <c r="HMJ516" s="63">
        <v>338</v>
      </c>
      <c r="HMK516" s="63" t="s">
        <v>1403</v>
      </c>
      <c r="HML516" s="63" t="str">
        <f>_xlfn.IFNA(VLOOKUP(HMJ516,[1]MH!HMG$2:HMR$538,7,FALSE), "")</f>
        <v/>
      </c>
      <c r="HMM516" s="63" t="s">
        <v>23</v>
      </c>
      <c r="HMN516" s="63" t="s">
        <v>842</v>
      </c>
      <c r="HMO516" s="115">
        <v>46049</v>
      </c>
      <c r="HMP516" s="150" t="s">
        <v>1381</v>
      </c>
      <c r="HMQ516" s="63" t="s">
        <v>363</v>
      </c>
      <c r="HMR516" s="63">
        <v>338</v>
      </c>
      <c r="HMS516" s="63" t="s">
        <v>1403</v>
      </c>
      <c r="HMT516" s="63" t="str">
        <f>_xlfn.IFNA(VLOOKUP(HMR516,[1]MH!HMO$2:HMZ$538,7,FALSE), "")</f>
        <v/>
      </c>
      <c r="HMU516" s="63" t="s">
        <v>23</v>
      </c>
      <c r="HMV516" s="63" t="s">
        <v>842</v>
      </c>
      <c r="HMW516" s="115">
        <v>46049</v>
      </c>
      <c r="HMX516" s="150" t="s">
        <v>1381</v>
      </c>
      <c r="HMY516" s="63" t="s">
        <v>363</v>
      </c>
      <c r="HMZ516" s="63">
        <v>338</v>
      </c>
      <c r="HNA516" s="63" t="s">
        <v>1403</v>
      </c>
      <c r="HNB516" s="63" t="str">
        <f>_xlfn.IFNA(VLOOKUP(HMZ516,[1]MH!HMW$2:HNH$538,7,FALSE), "")</f>
        <v/>
      </c>
      <c r="HNC516" s="63" t="s">
        <v>23</v>
      </c>
      <c r="HND516" s="63" t="s">
        <v>842</v>
      </c>
      <c r="HNE516" s="115">
        <v>46049</v>
      </c>
      <c r="HNF516" s="150" t="s">
        <v>1381</v>
      </c>
      <c r="HNG516" s="63" t="s">
        <v>363</v>
      </c>
      <c r="HNH516" s="63">
        <v>338</v>
      </c>
      <c r="HNI516" s="63" t="s">
        <v>1403</v>
      </c>
      <c r="HNJ516" s="63" t="str">
        <f>_xlfn.IFNA(VLOOKUP(HNH516,[1]MH!HNE$2:HNP$538,7,FALSE), "")</f>
        <v/>
      </c>
      <c r="HNK516" s="63" t="s">
        <v>23</v>
      </c>
      <c r="HNL516" s="63" t="s">
        <v>842</v>
      </c>
      <c r="HNM516" s="115">
        <v>46049</v>
      </c>
      <c r="HNN516" s="150" t="s">
        <v>1381</v>
      </c>
      <c r="HNO516" s="63" t="s">
        <v>363</v>
      </c>
      <c r="HNP516" s="63">
        <v>338</v>
      </c>
      <c r="HNQ516" s="63" t="s">
        <v>1403</v>
      </c>
      <c r="HNR516" s="63" t="str">
        <f>_xlfn.IFNA(VLOOKUP(HNP516,[1]MH!HNM$2:HNX$538,7,FALSE), "")</f>
        <v/>
      </c>
      <c r="HNS516" s="63" t="s">
        <v>23</v>
      </c>
      <c r="HNT516" s="63" t="s">
        <v>842</v>
      </c>
      <c r="HNU516" s="115">
        <v>46049</v>
      </c>
      <c r="HNV516" s="150" t="s">
        <v>1381</v>
      </c>
      <c r="HNW516" s="63" t="s">
        <v>363</v>
      </c>
      <c r="HNX516" s="63">
        <v>338</v>
      </c>
      <c r="HNY516" s="63" t="s">
        <v>1403</v>
      </c>
      <c r="HNZ516" s="63" t="str">
        <f>_xlfn.IFNA(VLOOKUP(HNX516,[1]MH!HNU$2:HOF$538,7,FALSE), "")</f>
        <v/>
      </c>
      <c r="HOA516" s="63" t="s">
        <v>23</v>
      </c>
      <c r="HOB516" s="63" t="s">
        <v>842</v>
      </c>
      <c r="HOC516" s="115">
        <v>46049</v>
      </c>
      <c r="HOD516" s="150" t="s">
        <v>1381</v>
      </c>
      <c r="HOE516" s="63" t="s">
        <v>363</v>
      </c>
      <c r="HOF516" s="63">
        <v>338</v>
      </c>
      <c r="HOG516" s="63" t="s">
        <v>1403</v>
      </c>
      <c r="HOH516" s="63" t="str">
        <f>_xlfn.IFNA(VLOOKUP(HOF516,[1]MH!HOC$2:HON$538,7,FALSE), "")</f>
        <v/>
      </c>
      <c r="HOI516" s="63" t="s">
        <v>23</v>
      </c>
      <c r="HOJ516" s="63" t="s">
        <v>842</v>
      </c>
      <c r="HOK516" s="115">
        <v>46049</v>
      </c>
      <c r="HOL516" s="150" t="s">
        <v>1381</v>
      </c>
      <c r="HOM516" s="63" t="s">
        <v>363</v>
      </c>
      <c r="HON516" s="63">
        <v>338</v>
      </c>
      <c r="HOO516" s="63" t="s">
        <v>1403</v>
      </c>
      <c r="HOP516" s="63" t="str">
        <f>_xlfn.IFNA(VLOOKUP(HON516,[1]MH!HOK$2:HOV$538,7,FALSE), "")</f>
        <v/>
      </c>
      <c r="HOQ516" s="63" t="s">
        <v>23</v>
      </c>
      <c r="HOR516" s="63" t="s">
        <v>842</v>
      </c>
      <c r="HOS516" s="115">
        <v>46049</v>
      </c>
      <c r="HOT516" s="150" t="s">
        <v>1381</v>
      </c>
      <c r="HOU516" s="63" t="s">
        <v>363</v>
      </c>
      <c r="HOV516" s="63">
        <v>338</v>
      </c>
      <c r="HOW516" s="63" t="s">
        <v>1403</v>
      </c>
      <c r="HOX516" s="63" t="str">
        <f>_xlfn.IFNA(VLOOKUP(HOV516,[1]MH!HOS$2:HPD$538,7,FALSE), "")</f>
        <v/>
      </c>
      <c r="HOY516" s="63" t="s">
        <v>23</v>
      </c>
      <c r="HOZ516" s="63" t="s">
        <v>842</v>
      </c>
      <c r="HPA516" s="115">
        <v>46049</v>
      </c>
      <c r="HPB516" s="150" t="s">
        <v>1381</v>
      </c>
      <c r="HPC516" s="63" t="s">
        <v>363</v>
      </c>
      <c r="HPD516" s="63">
        <v>338</v>
      </c>
      <c r="HPE516" s="63" t="s">
        <v>1403</v>
      </c>
      <c r="HPF516" s="63" t="str">
        <f>_xlfn.IFNA(VLOOKUP(HPD516,[1]MH!HPA$2:HPL$538,7,FALSE), "")</f>
        <v/>
      </c>
      <c r="HPG516" s="63" t="s">
        <v>23</v>
      </c>
      <c r="HPH516" s="63" t="s">
        <v>842</v>
      </c>
      <c r="HPI516" s="115">
        <v>46049</v>
      </c>
      <c r="HPJ516" s="150" t="s">
        <v>1381</v>
      </c>
      <c r="HPK516" s="63" t="s">
        <v>363</v>
      </c>
      <c r="HPL516" s="63">
        <v>338</v>
      </c>
      <c r="HPM516" s="63" t="s">
        <v>1403</v>
      </c>
      <c r="HPN516" s="63" t="str">
        <f>_xlfn.IFNA(VLOOKUP(HPL516,[1]MH!HPI$2:HPT$538,7,FALSE), "")</f>
        <v/>
      </c>
      <c r="HPO516" s="63" t="s">
        <v>23</v>
      </c>
      <c r="HPP516" s="63" t="s">
        <v>842</v>
      </c>
      <c r="HPQ516" s="115">
        <v>46049</v>
      </c>
      <c r="HPR516" s="150" t="s">
        <v>1381</v>
      </c>
      <c r="HPS516" s="63" t="s">
        <v>363</v>
      </c>
      <c r="HPT516" s="63">
        <v>338</v>
      </c>
      <c r="HPU516" s="63" t="s">
        <v>1403</v>
      </c>
      <c r="HPV516" s="63" t="str">
        <f>_xlfn.IFNA(VLOOKUP(HPT516,[1]MH!HPQ$2:HQB$538,7,FALSE), "")</f>
        <v/>
      </c>
      <c r="HPW516" s="63" t="s">
        <v>23</v>
      </c>
      <c r="HPX516" s="63" t="s">
        <v>842</v>
      </c>
      <c r="HPY516" s="115">
        <v>46049</v>
      </c>
      <c r="HPZ516" s="150" t="s">
        <v>1381</v>
      </c>
      <c r="HQA516" s="63" t="s">
        <v>363</v>
      </c>
      <c r="HQB516" s="63">
        <v>338</v>
      </c>
      <c r="HQC516" s="63" t="s">
        <v>1403</v>
      </c>
      <c r="HQD516" s="63" t="str">
        <f>_xlfn.IFNA(VLOOKUP(HQB516,[1]MH!HPY$2:HQJ$538,7,FALSE), "")</f>
        <v/>
      </c>
      <c r="HQE516" s="63" t="s">
        <v>23</v>
      </c>
      <c r="HQF516" s="63" t="s">
        <v>842</v>
      </c>
      <c r="HQG516" s="115">
        <v>46049</v>
      </c>
      <c r="HQH516" s="150" t="s">
        <v>1381</v>
      </c>
      <c r="HQI516" s="63" t="s">
        <v>363</v>
      </c>
      <c r="HQJ516" s="63">
        <v>338</v>
      </c>
      <c r="HQK516" s="63" t="s">
        <v>1403</v>
      </c>
      <c r="HQL516" s="63" t="str">
        <f>_xlfn.IFNA(VLOOKUP(HQJ516,[1]MH!HQG$2:HQR$538,7,FALSE), "")</f>
        <v/>
      </c>
      <c r="HQM516" s="63" t="s">
        <v>23</v>
      </c>
      <c r="HQN516" s="63" t="s">
        <v>842</v>
      </c>
      <c r="HQO516" s="115">
        <v>46049</v>
      </c>
      <c r="HQP516" s="150" t="s">
        <v>1381</v>
      </c>
      <c r="HQQ516" s="63" t="s">
        <v>363</v>
      </c>
      <c r="HQR516" s="63">
        <v>338</v>
      </c>
      <c r="HQS516" s="63" t="s">
        <v>1403</v>
      </c>
      <c r="HQT516" s="63" t="str">
        <f>_xlfn.IFNA(VLOOKUP(HQR516,[1]MH!HQO$2:HQZ$538,7,FALSE), "")</f>
        <v/>
      </c>
      <c r="HQU516" s="63" t="s">
        <v>23</v>
      </c>
      <c r="HQV516" s="63" t="s">
        <v>842</v>
      </c>
      <c r="HQW516" s="115">
        <v>46049</v>
      </c>
      <c r="HQX516" s="150" t="s">
        <v>1381</v>
      </c>
      <c r="HQY516" s="63" t="s">
        <v>363</v>
      </c>
      <c r="HQZ516" s="63">
        <v>338</v>
      </c>
      <c r="HRA516" s="63" t="s">
        <v>1403</v>
      </c>
      <c r="HRB516" s="63" t="str">
        <f>_xlfn.IFNA(VLOOKUP(HQZ516,[1]MH!HQW$2:HRH$538,7,FALSE), "")</f>
        <v/>
      </c>
      <c r="HRC516" s="63" t="s">
        <v>23</v>
      </c>
      <c r="HRD516" s="63" t="s">
        <v>842</v>
      </c>
      <c r="HRE516" s="115">
        <v>46049</v>
      </c>
      <c r="HRF516" s="150" t="s">
        <v>1381</v>
      </c>
      <c r="HRG516" s="63" t="s">
        <v>363</v>
      </c>
      <c r="HRH516" s="63">
        <v>338</v>
      </c>
      <c r="HRI516" s="63" t="s">
        <v>1403</v>
      </c>
      <c r="HRJ516" s="63" t="str">
        <f>_xlfn.IFNA(VLOOKUP(HRH516,[1]MH!HRE$2:HRP$538,7,FALSE), "")</f>
        <v/>
      </c>
      <c r="HRK516" s="63" t="s">
        <v>23</v>
      </c>
      <c r="HRL516" s="63" t="s">
        <v>842</v>
      </c>
      <c r="HRM516" s="115">
        <v>46049</v>
      </c>
      <c r="HRN516" s="150" t="s">
        <v>1381</v>
      </c>
      <c r="HRO516" s="63" t="s">
        <v>363</v>
      </c>
      <c r="HRP516" s="63">
        <v>338</v>
      </c>
      <c r="HRQ516" s="63" t="s">
        <v>1403</v>
      </c>
      <c r="HRR516" s="63" t="str">
        <f>_xlfn.IFNA(VLOOKUP(HRP516,[1]MH!HRM$2:HRX$538,7,FALSE), "")</f>
        <v/>
      </c>
      <c r="HRS516" s="63" t="s">
        <v>23</v>
      </c>
      <c r="HRT516" s="63" t="s">
        <v>842</v>
      </c>
      <c r="HRU516" s="115">
        <v>46049</v>
      </c>
      <c r="HRV516" s="150" t="s">
        <v>1381</v>
      </c>
      <c r="HRW516" s="63" t="s">
        <v>363</v>
      </c>
      <c r="HRX516" s="63">
        <v>338</v>
      </c>
      <c r="HRY516" s="63" t="s">
        <v>1403</v>
      </c>
      <c r="HRZ516" s="63" t="str">
        <f>_xlfn.IFNA(VLOOKUP(HRX516,[1]MH!HRU$2:HSF$538,7,FALSE), "")</f>
        <v/>
      </c>
      <c r="HSA516" s="63" t="s">
        <v>23</v>
      </c>
      <c r="HSB516" s="63" t="s">
        <v>842</v>
      </c>
      <c r="HSC516" s="115">
        <v>46049</v>
      </c>
      <c r="HSD516" s="150" t="s">
        <v>1381</v>
      </c>
      <c r="HSE516" s="63" t="s">
        <v>363</v>
      </c>
      <c r="HSF516" s="63">
        <v>338</v>
      </c>
      <c r="HSG516" s="63" t="s">
        <v>1403</v>
      </c>
      <c r="HSH516" s="63" t="str">
        <f>_xlfn.IFNA(VLOOKUP(HSF516,[1]MH!HSC$2:HSN$538,7,FALSE), "")</f>
        <v/>
      </c>
      <c r="HSI516" s="63" t="s">
        <v>23</v>
      </c>
      <c r="HSJ516" s="63" t="s">
        <v>842</v>
      </c>
      <c r="HSK516" s="115">
        <v>46049</v>
      </c>
      <c r="HSL516" s="150" t="s">
        <v>1381</v>
      </c>
      <c r="HSM516" s="63" t="s">
        <v>363</v>
      </c>
      <c r="HSN516" s="63">
        <v>338</v>
      </c>
      <c r="HSO516" s="63" t="s">
        <v>1403</v>
      </c>
      <c r="HSP516" s="63" t="str">
        <f>_xlfn.IFNA(VLOOKUP(HSN516,[1]MH!HSK$2:HSV$538,7,FALSE), "")</f>
        <v/>
      </c>
      <c r="HSQ516" s="63" t="s">
        <v>23</v>
      </c>
      <c r="HSR516" s="63" t="s">
        <v>842</v>
      </c>
      <c r="HSS516" s="115">
        <v>46049</v>
      </c>
      <c r="HST516" s="150" t="s">
        <v>1381</v>
      </c>
      <c r="HSU516" s="63" t="s">
        <v>363</v>
      </c>
      <c r="HSV516" s="63">
        <v>338</v>
      </c>
      <c r="HSW516" s="63" t="s">
        <v>1403</v>
      </c>
      <c r="HSX516" s="63" t="str">
        <f>_xlfn.IFNA(VLOOKUP(HSV516,[1]MH!HSS$2:HTD$538,7,FALSE), "")</f>
        <v/>
      </c>
      <c r="HSY516" s="63" t="s">
        <v>23</v>
      </c>
      <c r="HSZ516" s="63" t="s">
        <v>842</v>
      </c>
      <c r="HTA516" s="115">
        <v>46049</v>
      </c>
      <c r="HTB516" s="150" t="s">
        <v>1381</v>
      </c>
      <c r="HTC516" s="63" t="s">
        <v>363</v>
      </c>
      <c r="HTD516" s="63">
        <v>338</v>
      </c>
      <c r="HTE516" s="63" t="s">
        <v>1403</v>
      </c>
      <c r="HTF516" s="63" t="str">
        <f>_xlfn.IFNA(VLOOKUP(HTD516,[1]MH!HTA$2:HTL$538,7,FALSE), "")</f>
        <v/>
      </c>
      <c r="HTG516" s="63" t="s">
        <v>23</v>
      </c>
      <c r="HTH516" s="63" t="s">
        <v>842</v>
      </c>
      <c r="HTI516" s="115">
        <v>46049</v>
      </c>
      <c r="HTJ516" s="150" t="s">
        <v>1381</v>
      </c>
      <c r="HTK516" s="63" t="s">
        <v>363</v>
      </c>
      <c r="HTL516" s="63">
        <v>338</v>
      </c>
      <c r="HTM516" s="63" t="s">
        <v>1403</v>
      </c>
      <c r="HTN516" s="63" t="str">
        <f>_xlfn.IFNA(VLOOKUP(HTL516,[1]MH!HTI$2:HTT$538,7,FALSE), "")</f>
        <v/>
      </c>
      <c r="HTO516" s="63" t="s">
        <v>23</v>
      </c>
      <c r="HTP516" s="63" t="s">
        <v>842</v>
      </c>
      <c r="HTQ516" s="115">
        <v>46049</v>
      </c>
      <c r="HTR516" s="150" t="s">
        <v>1381</v>
      </c>
      <c r="HTS516" s="63" t="s">
        <v>363</v>
      </c>
      <c r="HTT516" s="63">
        <v>338</v>
      </c>
      <c r="HTU516" s="63" t="s">
        <v>1403</v>
      </c>
      <c r="HTV516" s="63" t="str">
        <f>_xlfn.IFNA(VLOOKUP(HTT516,[1]MH!HTQ$2:HUB$538,7,FALSE), "")</f>
        <v/>
      </c>
      <c r="HTW516" s="63" t="s">
        <v>23</v>
      </c>
      <c r="HTX516" s="63" t="s">
        <v>842</v>
      </c>
      <c r="HTY516" s="115">
        <v>46049</v>
      </c>
      <c r="HTZ516" s="150" t="s">
        <v>1381</v>
      </c>
      <c r="HUA516" s="63" t="s">
        <v>363</v>
      </c>
      <c r="HUB516" s="63">
        <v>338</v>
      </c>
      <c r="HUC516" s="63" t="s">
        <v>1403</v>
      </c>
      <c r="HUD516" s="63" t="str">
        <f>_xlfn.IFNA(VLOOKUP(HUB516,[1]MH!HTY$2:HUJ$538,7,FALSE), "")</f>
        <v/>
      </c>
      <c r="HUE516" s="63" t="s">
        <v>23</v>
      </c>
      <c r="HUF516" s="63" t="s">
        <v>842</v>
      </c>
      <c r="HUG516" s="115">
        <v>46049</v>
      </c>
      <c r="HUH516" s="150" t="s">
        <v>1381</v>
      </c>
      <c r="HUI516" s="63" t="s">
        <v>363</v>
      </c>
      <c r="HUJ516" s="63">
        <v>338</v>
      </c>
      <c r="HUK516" s="63" t="s">
        <v>1403</v>
      </c>
      <c r="HUL516" s="63" t="str">
        <f>_xlfn.IFNA(VLOOKUP(HUJ516,[1]MH!HUG$2:HUR$538,7,FALSE), "")</f>
        <v/>
      </c>
      <c r="HUM516" s="63" t="s">
        <v>23</v>
      </c>
      <c r="HUN516" s="63" t="s">
        <v>842</v>
      </c>
      <c r="HUO516" s="115">
        <v>46049</v>
      </c>
      <c r="HUP516" s="150" t="s">
        <v>1381</v>
      </c>
      <c r="HUQ516" s="63" t="s">
        <v>363</v>
      </c>
      <c r="HUR516" s="63">
        <v>338</v>
      </c>
      <c r="HUS516" s="63" t="s">
        <v>1403</v>
      </c>
      <c r="HUT516" s="63" t="str">
        <f>_xlfn.IFNA(VLOOKUP(HUR516,[1]MH!HUO$2:HUZ$538,7,FALSE), "")</f>
        <v/>
      </c>
      <c r="HUU516" s="63" t="s">
        <v>23</v>
      </c>
      <c r="HUV516" s="63" t="s">
        <v>842</v>
      </c>
      <c r="HUW516" s="115">
        <v>46049</v>
      </c>
      <c r="HUX516" s="150" t="s">
        <v>1381</v>
      </c>
      <c r="HUY516" s="63" t="s">
        <v>363</v>
      </c>
      <c r="HUZ516" s="63">
        <v>338</v>
      </c>
      <c r="HVA516" s="63" t="s">
        <v>1403</v>
      </c>
      <c r="HVB516" s="63" t="str">
        <f>_xlfn.IFNA(VLOOKUP(HUZ516,[1]MH!HUW$2:HVH$538,7,FALSE), "")</f>
        <v/>
      </c>
      <c r="HVC516" s="63" t="s">
        <v>23</v>
      </c>
      <c r="HVD516" s="63" t="s">
        <v>842</v>
      </c>
      <c r="HVE516" s="115">
        <v>46049</v>
      </c>
      <c r="HVF516" s="150" t="s">
        <v>1381</v>
      </c>
      <c r="HVG516" s="63" t="s">
        <v>363</v>
      </c>
      <c r="HVH516" s="63">
        <v>338</v>
      </c>
      <c r="HVI516" s="63" t="s">
        <v>1403</v>
      </c>
      <c r="HVJ516" s="63" t="str">
        <f>_xlfn.IFNA(VLOOKUP(HVH516,[1]MH!HVE$2:HVP$538,7,FALSE), "")</f>
        <v/>
      </c>
      <c r="HVK516" s="63" t="s">
        <v>23</v>
      </c>
      <c r="HVL516" s="63" t="s">
        <v>842</v>
      </c>
      <c r="HVM516" s="115">
        <v>46049</v>
      </c>
      <c r="HVN516" s="150" t="s">
        <v>1381</v>
      </c>
      <c r="HVO516" s="63" t="s">
        <v>363</v>
      </c>
      <c r="HVP516" s="63">
        <v>338</v>
      </c>
      <c r="HVQ516" s="63" t="s">
        <v>1403</v>
      </c>
      <c r="HVR516" s="63" t="str">
        <f>_xlfn.IFNA(VLOOKUP(HVP516,[1]MH!HVM$2:HVX$538,7,FALSE), "")</f>
        <v/>
      </c>
      <c r="HVS516" s="63" t="s">
        <v>23</v>
      </c>
      <c r="HVT516" s="63" t="s">
        <v>842</v>
      </c>
      <c r="HVU516" s="115">
        <v>46049</v>
      </c>
      <c r="HVV516" s="150" t="s">
        <v>1381</v>
      </c>
      <c r="HVW516" s="63" t="s">
        <v>363</v>
      </c>
      <c r="HVX516" s="63">
        <v>338</v>
      </c>
      <c r="HVY516" s="63" t="s">
        <v>1403</v>
      </c>
      <c r="HVZ516" s="63" t="str">
        <f>_xlfn.IFNA(VLOOKUP(HVX516,[1]MH!HVU$2:HWF$538,7,FALSE), "")</f>
        <v/>
      </c>
      <c r="HWA516" s="63" t="s">
        <v>23</v>
      </c>
      <c r="HWB516" s="63" t="s">
        <v>842</v>
      </c>
      <c r="HWC516" s="115">
        <v>46049</v>
      </c>
      <c r="HWD516" s="150" t="s">
        <v>1381</v>
      </c>
      <c r="HWE516" s="63" t="s">
        <v>363</v>
      </c>
      <c r="HWF516" s="63">
        <v>338</v>
      </c>
      <c r="HWG516" s="63" t="s">
        <v>1403</v>
      </c>
      <c r="HWH516" s="63" t="str">
        <f>_xlfn.IFNA(VLOOKUP(HWF516,[1]MH!HWC$2:HWN$538,7,FALSE), "")</f>
        <v/>
      </c>
      <c r="HWI516" s="63" t="s">
        <v>23</v>
      </c>
      <c r="HWJ516" s="63" t="s">
        <v>842</v>
      </c>
      <c r="HWK516" s="115">
        <v>46049</v>
      </c>
      <c r="HWL516" s="150" t="s">
        <v>1381</v>
      </c>
      <c r="HWM516" s="63" t="s">
        <v>363</v>
      </c>
      <c r="HWN516" s="63">
        <v>338</v>
      </c>
      <c r="HWO516" s="63" t="s">
        <v>1403</v>
      </c>
      <c r="HWP516" s="63" t="str">
        <f>_xlfn.IFNA(VLOOKUP(HWN516,[1]MH!HWK$2:HWV$538,7,FALSE), "")</f>
        <v/>
      </c>
      <c r="HWQ516" s="63" t="s">
        <v>23</v>
      </c>
      <c r="HWR516" s="63" t="s">
        <v>842</v>
      </c>
      <c r="HWS516" s="115">
        <v>46049</v>
      </c>
      <c r="HWT516" s="150" t="s">
        <v>1381</v>
      </c>
      <c r="HWU516" s="63" t="s">
        <v>363</v>
      </c>
      <c r="HWV516" s="63">
        <v>338</v>
      </c>
      <c r="HWW516" s="63" t="s">
        <v>1403</v>
      </c>
      <c r="HWX516" s="63" t="str">
        <f>_xlfn.IFNA(VLOOKUP(HWV516,[1]MH!HWS$2:HXD$538,7,FALSE), "")</f>
        <v/>
      </c>
      <c r="HWY516" s="63" t="s">
        <v>23</v>
      </c>
      <c r="HWZ516" s="63" t="s">
        <v>842</v>
      </c>
      <c r="HXA516" s="115">
        <v>46049</v>
      </c>
      <c r="HXB516" s="150" t="s">
        <v>1381</v>
      </c>
      <c r="HXC516" s="63" t="s">
        <v>363</v>
      </c>
      <c r="HXD516" s="63">
        <v>338</v>
      </c>
      <c r="HXE516" s="63" t="s">
        <v>1403</v>
      </c>
      <c r="HXF516" s="63" t="str">
        <f>_xlfn.IFNA(VLOOKUP(HXD516,[1]MH!HXA$2:HXL$538,7,FALSE), "")</f>
        <v/>
      </c>
      <c r="HXG516" s="63" t="s">
        <v>23</v>
      </c>
      <c r="HXH516" s="63" t="s">
        <v>842</v>
      </c>
      <c r="HXI516" s="115">
        <v>46049</v>
      </c>
      <c r="HXJ516" s="150" t="s">
        <v>1381</v>
      </c>
      <c r="HXK516" s="63" t="s">
        <v>363</v>
      </c>
      <c r="HXL516" s="63">
        <v>338</v>
      </c>
      <c r="HXM516" s="63" t="s">
        <v>1403</v>
      </c>
      <c r="HXN516" s="63" t="str">
        <f>_xlfn.IFNA(VLOOKUP(HXL516,[1]MH!HXI$2:HXT$538,7,FALSE), "")</f>
        <v/>
      </c>
      <c r="HXO516" s="63" t="s">
        <v>23</v>
      </c>
      <c r="HXP516" s="63" t="s">
        <v>842</v>
      </c>
      <c r="HXQ516" s="115">
        <v>46049</v>
      </c>
      <c r="HXR516" s="150" t="s">
        <v>1381</v>
      </c>
      <c r="HXS516" s="63" t="s">
        <v>363</v>
      </c>
      <c r="HXT516" s="63">
        <v>338</v>
      </c>
      <c r="HXU516" s="63" t="s">
        <v>1403</v>
      </c>
      <c r="HXV516" s="63" t="str">
        <f>_xlfn.IFNA(VLOOKUP(HXT516,[1]MH!HXQ$2:HYB$538,7,FALSE), "")</f>
        <v/>
      </c>
      <c r="HXW516" s="63" t="s">
        <v>23</v>
      </c>
      <c r="HXX516" s="63" t="s">
        <v>842</v>
      </c>
      <c r="HXY516" s="115">
        <v>46049</v>
      </c>
      <c r="HXZ516" s="150" t="s">
        <v>1381</v>
      </c>
      <c r="HYA516" s="63" t="s">
        <v>363</v>
      </c>
      <c r="HYB516" s="63">
        <v>338</v>
      </c>
      <c r="HYC516" s="63" t="s">
        <v>1403</v>
      </c>
      <c r="HYD516" s="63" t="str">
        <f>_xlfn.IFNA(VLOOKUP(HYB516,[1]MH!HXY$2:HYJ$538,7,FALSE), "")</f>
        <v/>
      </c>
      <c r="HYE516" s="63" t="s">
        <v>23</v>
      </c>
      <c r="HYF516" s="63" t="s">
        <v>842</v>
      </c>
      <c r="HYG516" s="115">
        <v>46049</v>
      </c>
      <c r="HYH516" s="150" t="s">
        <v>1381</v>
      </c>
      <c r="HYI516" s="63" t="s">
        <v>363</v>
      </c>
      <c r="HYJ516" s="63">
        <v>338</v>
      </c>
      <c r="HYK516" s="63" t="s">
        <v>1403</v>
      </c>
      <c r="HYL516" s="63" t="str">
        <f>_xlfn.IFNA(VLOOKUP(HYJ516,[1]MH!HYG$2:HYR$538,7,FALSE), "")</f>
        <v/>
      </c>
      <c r="HYM516" s="63" t="s">
        <v>23</v>
      </c>
      <c r="HYN516" s="63" t="s">
        <v>842</v>
      </c>
      <c r="HYO516" s="115">
        <v>46049</v>
      </c>
      <c r="HYP516" s="150" t="s">
        <v>1381</v>
      </c>
      <c r="HYQ516" s="63" t="s">
        <v>363</v>
      </c>
      <c r="HYR516" s="63">
        <v>338</v>
      </c>
      <c r="HYS516" s="63" t="s">
        <v>1403</v>
      </c>
      <c r="HYT516" s="63" t="str">
        <f>_xlfn.IFNA(VLOOKUP(HYR516,[1]MH!HYO$2:HYZ$538,7,FALSE), "")</f>
        <v/>
      </c>
      <c r="HYU516" s="63" t="s">
        <v>23</v>
      </c>
      <c r="HYV516" s="63" t="s">
        <v>842</v>
      </c>
      <c r="HYW516" s="115">
        <v>46049</v>
      </c>
      <c r="HYX516" s="150" t="s">
        <v>1381</v>
      </c>
      <c r="HYY516" s="63" t="s">
        <v>363</v>
      </c>
      <c r="HYZ516" s="63">
        <v>338</v>
      </c>
      <c r="HZA516" s="63" t="s">
        <v>1403</v>
      </c>
      <c r="HZB516" s="63" t="str">
        <f>_xlfn.IFNA(VLOOKUP(HYZ516,[1]MH!HYW$2:HZH$538,7,FALSE), "")</f>
        <v/>
      </c>
      <c r="HZC516" s="63" t="s">
        <v>23</v>
      </c>
      <c r="HZD516" s="63" t="s">
        <v>842</v>
      </c>
      <c r="HZE516" s="115">
        <v>46049</v>
      </c>
      <c r="HZF516" s="150" t="s">
        <v>1381</v>
      </c>
      <c r="HZG516" s="63" t="s">
        <v>363</v>
      </c>
      <c r="HZH516" s="63">
        <v>338</v>
      </c>
      <c r="HZI516" s="63" t="s">
        <v>1403</v>
      </c>
      <c r="HZJ516" s="63" t="str">
        <f>_xlfn.IFNA(VLOOKUP(HZH516,[1]MH!HZE$2:HZP$538,7,FALSE), "")</f>
        <v/>
      </c>
      <c r="HZK516" s="63" t="s">
        <v>23</v>
      </c>
      <c r="HZL516" s="63" t="s">
        <v>842</v>
      </c>
      <c r="HZM516" s="115">
        <v>46049</v>
      </c>
      <c r="HZN516" s="150" t="s">
        <v>1381</v>
      </c>
      <c r="HZO516" s="63" t="s">
        <v>363</v>
      </c>
      <c r="HZP516" s="63">
        <v>338</v>
      </c>
      <c r="HZQ516" s="63" t="s">
        <v>1403</v>
      </c>
      <c r="HZR516" s="63" t="str">
        <f>_xlfn.IFNA(VLOOKUP(HZP516,[1]MH!HZM$2:HZX$538,7,FALSE), "")</f>
        <v/>
      </c>
      <c r="HZS516" s="63" t="s">
        <v>23</v>
      </c>
      <c r="HZT516" s="63" t="s">
        <v>842</v>
      </c>
      <c r="HZU516" s="115">
        <v>46049</v>
      </c>
      <c r="HZV516" s="150" t="s">
        <v>1381</v>
      </c>
      <c r="HZW516" s="63" t="s">
        <v>363</v>
      </c>
      <c r="HZX516" s="63">
        <v>338</v>
      </c>
      <c r="HZY516" s="63" t="s">
        <v>1403</v>
      </c>
      <c r="HZZ516" s="63" t="str">
        <f>_xlfn.IFNA(VLOOKUP(HZX516,[1]MH!HZU$2:IAF$538,7,FALSE), "")</f>
        <v/>
      </c>
      <c r="IAA516" s="63" t="s">
        <v>23</v>
      </c>
      <c r="IAB516" s="63" t="s">
        <v>842</v>
      </c>
      <c r="IAC516" s="115">
        <v>46049</v>
      </c>
      <c r="IAD516" s="150" t="s">
        <v>1381</v>
      </c>
      <c r="IAE516" s="63" t="s">
        <v>363</v>
      </c>
      <c r="IAF516" s="63">
        <v>338</v>
      </c>
      <c r="IAG516" s="63" t="s">
        <v>1403</v>
      </c>
      <c r="IAH516" s="63" t="str">
        <f>_xlfn.IFNA(VLOOKUP(IAF516,[1]MH!IAC$2:IAN$538,7,FALSE), "")</f>
        <v/>
      </c>
      <c r="IAI516" s="63" t="s">
        <v>23</v>
      </c>
      <c r="IAJ516" s="63" t="s">
        <v>842</v>
      </c>
      <c r="IAK516" s="115">
        <v>46049</v>
      </c>
      <c r="IAL516" s="150" t="s">
        <v>1381</v>
      </c>
      <c r="IAM516" s="63" t="s">
        <v>363</v>
      </c>
      <c r="IAN516" s="63">
        <v>338</v>
      </c>
      <c r="IAO516" s="63" t="s">
        <v>1403</v>
      </c>
      <c r="IAP516" s="63" t="str">
        <f>_xlfn.IFNA(VLOOKUP(IAN516,[1]MH!IAK$2:IAV$538,7,FALSE), "")</f>
        <v/>
      </c>
      <c r="IAQ516" s="63" t="s">
        <v>23</v>
      </c>
      <c r="IAR516" s="63" t="s">
        <v>842</v>
      </c>
      <c r="IAS516" s="115">
        <v>46049</v>
      </c>
      <c r="IAT516" s="150" t="s">
        <v>1381</v>
      </c>
      <c r="IAU516" s="63" t="s">
        <v>363</v>
      </c>
      <c r="IAV516" s="63">
        <v>338</v>
      </c>
      <c r="IAW516" s="63" t="s">
        <v>1403</v>
      </c>
      <c r="IAX516" s="63" t="str">
        <f>_xlfn.IFNA(VLOOKUP(IAV516,[1]MH!IAS$2:IBD$538,7,FALSE), "")</f>
        <v/>
      </c>
      <c r="IAY516" s="63" t="s">
        <v>23</v>
      </c>
      <c r="IAZ516" s="63" t="s">
        <v>842</v>
      </c>
      <c r="IBA516" s="115">
        <v>46049</v>
      </c>
      <c r="IBB516" s="150" t="s">
        <v>1381</v>
      </c>
      <c r="IBC516" s="63" t="s">
        <v>363</v>
      </c>
      <c r="IBD516" s="63">
        <v>338</v>
      </c>
      <c r="IBE516" s="63" t="s">
        <v>1403</v>
      </c>
      <c r="IBF516" s="63" t="str">
        <f>_xlfn.IFNA(VLOOKUP(IBD516,[1]MH!IBA$2:IBL$538,7,FALSE), "")</f>
        <v/>
      </c>
      <c r="IBG516" s="63" t="s">
        <v>23</v>
      </c>
      <c r="IBH516" s="63" t="s">
        <v>842</v>
      </c>
      <c r="IBI516" s="115">
        <v>46049</v>
      </c>
      <c r="IBJ516" s="150" t="s">
        <v>1381</v>
      </c>
      <c r="IBK516" s="63" t="s">
        <v>363</v>
      </c>
      <c r="IBL516" s="63">
        <v>338</v>
      </c>
      <c r="IBM516" s="63" t="s">
        <v>1403</v>
      </c>
      <c r="IBN516" s="63" t="str">
        <f>_xlfn.IFNA(VLOOKUP(IBL516,[1]MH!IBI$2:IBT$538,7,FALSE), "")</f>
        <v/>
      </c>
      <c r="IBO516" s="63" t="s">
        <v>23</v>
      </c>
      <c r="IBP516" s="63" t="s">
        <v>842</v>
      </c>
      <c r="IBQ516" s="115">
        <v>46049</v>
      </c>
      <c r="IBR516" s="150" t="s">
        <v>1381</v>
      </c>
      <c r="IBS516" s="63" t="s">
        <v>363</v>
      </c>
      <c r="IBT516" s="63">
        <v>338</v>
      </c>
      <c r="IBU516" s="63" t="s">
        <v>1403</v>
      </c>
      <c r="IBV516" s="63" t="str">
        <f>_xlfn.IFNA(VLOOKUP(IBT516,[1]MH!IBQ$2:ICB$538,7,FALSE), "")</f>
        <v/>
      </c>
      <c r="IBW516" s="63" t="s">
        <v>23</v>
      </c>
      <c r="IBX516" s="63" t="s">
        <v>842</v>
      </c>
      <c r="IBY516" s="115">
        <v>46049</v>
      </c>
      <c r="IBZ516" s="150" t="s">
        <v>1381</v>
      </c>
      <c r="ICA516" s="63" t="s">
        <v>363</v>
      </c>
      <c r="ICB516" s="63">
        <v>338</v>
      </c>
      <c r="ICC516" s="63" t="s">
        <v>1403</v>
      </c>
      <c r="ICD516" s="63" t="str">
        <f>_xlfn.IFNA(VLOOKUP(ICB516,[1]MH!IBY$2:ICJ$538,7,FALSE), "")</f>
        <v/>
      </c>
      <c r="ICE516" s="63" t="s">
        <v>23</v>
      </c>
      <c r="ICF516" s="63" t="s">
        <v>842</v>
      </c>
      <c r="ICG516" s="115">
        <v>46049</v>
      </c>
      <c r="ICH516" s="150" t="s">
        <v>1381</v>
      </c>
      <c r="ICI516" s="63" t="s">
        <v>363</v>
      </c>
      <c r="ICJ516" s="63">
        <v>338</v>
      </c>
      <c r="ICK516" s="63" t="s">
        <v>1403</v>
      </c>
      <c r="ICL516" s="63" t="str">
        <f>_xlfn.IFNA(VLOOKUP(ICJ516,[1]MH!ICG$2:ICR$538,7,FALSE), "")</f>
        <v/>
      </c>
      <c r="ICM516" s="63" t="s">
        <v>23</v>
      </c>
      <c r="ICN516" s="63" t="s">
        <v>842</v>
      </c>
      <c r="ICO516" s="115">
        <v>46049</v>
      </c>
      <c r="ICP516" s="150" t="s">
        <v>1381</v>
      </c>
      <c r="ICQ516" s="63" t="s">
        <v>363</v>
      </c>
      <c r="ICR516" s="63">
        <v>338</v>
      </c>
      <c r="ICS516" s="63" t="s">
        <v>1403</v>
      </c>
      <c r="ICT516" s="63" t="str">
        <f>_xlfn.IFNA(VLOOKUP(ICR516,[1]MH!ICO$2:ICZ$538,7,FALSE), "")</f>
        <v/>
      </c>
      <c r="ICU516" s="63" t="s">
        <v>23</v>
      </c>
      <c r="ICV516" s="63" t="s">
        <v>842</v>
      </c>
      <c r="ICW516" s="115">
        <v>46049</v>
      </c>
      <c r="ICX516" s="150" t="s">
        <v>1381</v>
      </c>
      <c r="ICY516" s="63" t="s">
        <v>363</v>
      </c>
      <c r="ICZ516" s="63">
        <v>338</v>
      </c>
      <c r="IDA516" s="63" t="s">
        <v>1403</v>
      </c>
      <c r="IDB516" s="63" t="str">
        <f>_xlfn.IFNA(VLOOKUP(ICZ516,[1]MH!ICW$2:IDH$538,7,FALSE), "")</f>
        <v/>
      </c>
      <c r="IDC516" s="63" t="s">
        <v>23</v>
      </c>
      <c r="IDD516" s="63" t="s">
        <v>842</v>
      </c>
      <c r="IDE516" s="115">
        <v>46049</v>
      </c>
      <c r="IDF516" s="150" t="s">
        <v>1381</v>
      </c>
      <c r="IDG516" s="63" t="s">
        <v>363</v>
      </c>
      <c r="IDH516" s="63">
        <v>338</v>
      </c>
      <c r="IDI516" s="63" t="s">
        <v>1403</v>
      </c>
      <c r="IDJ516" s="63" t="str">
        <f>_xlfn.IFNA(VLOOKUP(IDH516,[1]MH!IDE$2:IDP$538,7,FALSE), "")</f>
        <v/>
      </c>
      <c r="IDK516" s="63" t="s">
        <v>23</v>
      </c>
      <c r="IDL516" s="63" t="s">
        <v>842</v>
      </c>
      <c r="IDM516" s="115">
        <v>46049</v>
      </c>
      <c r="IDN516" s="150" t="s">
        <v>1381</v>
      </c>
      <c r="IDO516" s="63" t="s">
        <v>363</v>
      </c>
      <c r="IDP516" s="63">
        <v>338</v>
      </c>
      <c r="IDQ516" s="63" t="s">
        <v>1403</v>
      </c>
      <c r="IDR516" s="63" t="str">
        <f>_xlfn.IFNA(VLOOKUP(IDP516,[1]MH!IDM$2:IDX$538,7,FALSE), "")</f>
        <v/>
      </c>
      <c r="IDS516" s="63" t="s">
        <v>23</v>
      </c>
      <c r="IDT516" s="63" t="s">
        <v>842</v>
      </c>
      <c r="IDU516" s="115">
        <v>46049</v>
      </c>
      <c r="IDV516" s="150" t="s">
        <v>1381</v>
      </c>
      <c r="IDW516" s="63" t="s">
        <v>363</v>
      </c>
      <c r="IDX516" s="63">
        <v>338</v>
      </c>
      <c r="IDY516" s="63" t="s">
        <v>1403</v>
      </c>
      <c r="IDZ516" s="63" t="str">
        <f>_xlfn.IFNA(VLOOKUP(IDX516,[1]MH!IDU$2:IEF$538,7,FALSE), "")</f>
        <v/>
      </c>
      <c r="IEA516" s="63" t="s">
        <v>23</v>
      </c>
      <c r="IEB516" s="63" t="s">
        <v>842</v>
      </c>
      <c r="IEC516" s="115">
        <v>46049</v>
      </c>
      <c r="IED516" s="150" t="s">
        <v>1381</v>
      </c>
      <c r="IEE516" s="63" t="s">
        <v>363</v>
      </c>
      <c r="IEF516" s="63">
        <v>338</v>
      </c>
      <c r="IEG516" s="63" t="s">
        <v>1403</v>
      </c>
      <c r="IEH516" s="63" t="str">
        <f>_xlfn.IFNA(VLOOKUP(IEF516,[1]MH!IEC$2:IEN$538,7,FALSE), "")</f>
        <v/>
      </c>
      <c r="IEI516" s="63" t="s">
        <v>23</v>
      </c>
      <c r="IEJ516" s="63" t="s">
        <v>842</v>
      </c>
      <c r="IEK516" s="115">
        <v>46049</v>
      </c>
      <c r="IEL516" s="150" t="s">
        <v>1381</v>
      </c>
      <c r="IEM516" s="63" t="s">
        <v>363</v>
      </c>
      <c r="IEN516" s="63">
        <v>338</v>
      </c>
      <c r="IEO516" s="63" t="s">
        <v>1403</v>
      </c>
      <c r="IEP516" s="63" t="str">
        <f>_xlfn.IFNA(VLOOKUP(IEN516,[1]MH!IEK$2:IEV$538,7,FALSE), "")</f>
        <v/>
      </c>
      <c r="IEQ516" s="63" t="s">
        <v>23</v>
      </c>
      <c r="IER516" s="63" t="s">
        <v>842</v>
      </c>
      <c r="IES516" s="115">
        <v>46049</v>
      </c>
      <c r="IET516" s="150" t="s">
        <v>1381</v>
      </c>
      <c r="IEU516" s="63" t="s">
        <v>363</v>
      </c>
      <c r="IEV516" s="63">
        <v>338</v>
      </c>
      <c r="IEW516" s="63" t="s">
        <v>1403</v>
      </c>
      <c r="IEX516" s="63" t="str">
        <f>_xlfn.IFNA(VLOOKUP(IEV516,[1]MH!IES$2:IFD$538,7,FALSE), "")</f>
        <v/>
      </c>
      <c r="IEY516" s="63" t="s">
        <v>23</v>
      </c>
      <c r="IEZ516" s="63" t="s">
        <v>842</v>
      </c>
      <c r="IFA516" s="115">
        <v>46049</v>
      </c>
      <c r="IFB516" s="150" t="s">
        <v>1381</v>
      </c>
      <c r="IFC516" s="63" t="s">
        <v>363</v>
      </c>
      <c r="IFD516" s="63">
        <v>338</v>
      </c>
      <c r="IFE516" s="63" t="s">
        <v>1403</v>
      </c>
      <c r="IFF516" s="63" t="str">
        <f>_xlfn.IFNA(VLOOKUP(IFD516,[1]MH!IFA$2:IFL$538,7,FALSE), "")</f>
        <v/>
      </c>
      <c r="IFG516" s="63" t="s">
        <v>23</v>
      </c>
      <c r="IFH516" s="63" t="s">
        <v>842</v>
      </c>
      <c r="IFI516" s="115">
        <v>46049</v>
      </c>
      <c r="IFJ516" s="150" t="s">
        <v>1381</v>
      </c>
      <c r="IFK516" s="63" t="s">
        <v>363</v>
      </c>
      <c r="IFL516" s="63">
        <v>338</v>
      </c>
      <c r="IFM516" s="63" t="s">
        <v>1403</v>
      </c>
      <c r="IFN516" s="63" t="str">
        <f>_xlfn.IFNA(VLOOKUP(IFL516,[1]MH!IFI$2:IFT$538,7,FALSE), "")</f>
        <v/>
      </c>
      <c r="IFO516" s="63" t="s">
        <v>23</v>
      </c>
      <c r="IFP516" s="63" t="s">
        <v>842</v>
      </c>
      <c r="IFQ516" s="115">
        <v>46049</v>
      </c>
      <c r="IFR516" s="150" t="s">
        <v>1381</v>
      </c>
      <c r="IFS516" s="63" t="s">
        <v>363</v>
      </c>
      <c r="IFT516" s="63">
        <v>338</v>
      </c>
      <c r="IFU516" s="63" t="s">
        <v>1403</v>
      </c>
      <c r="IFV516" s="63" t="str">
        <f>_xlfn.IFNA(VLOOKUP(IFT516,[1]MH!IFQ$2:IGB$538,7,FALSE), "")</f>
        <v/>
      </c>
      <c r="IFW516" s="63" t="s">
        <v>23</v>
      </c>
      <c r="IFX516" s="63" t="s">
        <v>842</v>
      </c>
      <c r="IFY516" s="115">
        <v>46049</v>
      </c>
      <c r="IFZ516" s="150" t="s">
        <v>1381</v>
      </c>
      <c r="IGA516" s="63" t="s">
        <v>363</v>
      </c>
      <c r="IGB516" s="63">
        <v>338</v>
      </c>
      <c r="IGC516" s="63" t="s">
        <v>1403</v>
      </c>
      <c r="IGD516" s="63" t="str">
        <f>_xlfn.IFNA(VLOOKUP(IGB516,[1]MH!IFY$2:IGJ$538,7,FALSE), "")</f>
        <v/>
      </c>
      <c r="IGE516" s="63" t="s">
        <v>23</v>
      </c>
      <c r="IGF516" s="63" t="s">
        <v>842</v>
      </c>
      <c r="IGG516" s="115">
        <v>46049</v>
      </c>
      <c r="IGH516" s="150" t="s">
        <v>1381</v>
      </c>
      <c r="IGI516" s="63" t="s">
        <v>363</v>
      </c>
      <c r="IGJ516" s="63">
        <v>338</v>
      </c>
      <c r="IGK516" s="63" t="s">
        <v>1403</v>
      </c>
      <c r="IGL516" s="63" t="str">
        <f>_xlfn.IFNA(VLOOKUP(IGJ516,[1]MH!IGG$2:IGR$538,7,FALSE), "")</f>
        <v/>
      </c>
      <c r="IGM516" s="63" t="s">
        <v>23</v>
      </c>
      <c r="IGN516" s="63" t="s">
        <v>842</v>
      </c>
      <c r="IGO516" s="115">
        <v>46049</v>
      </c>
      <c r="IGP516" s="150" t="s">
        <v>1381</v>
      </c>
      <c r="IGQ516" s="63" t="s">
        <v>363</v>
      </c>
      <c r="IGR516" s="63">
        <v>338</v>
      </c>
      <c r="IGS516" s="63" t="s">
        <v>1403</v>
      </c>
      <c r="IGT516" s="63" t="str">
        <f>_xlfn.IFNA(VLOOKUP(IGR516,[1]MH!IGO$2:IGZ$538,7,FALSE), "")</f>
        <v/>
      </c>
      <c r="IGU516" s="63" t="s">
        <v>23</v>
      </c>
      <c r="IGV516" s="63" t="s">
        <v>842</v>
      </c>
      <c r="IGW516" s="115">
        <v>46049</v>
      </c>
      <c r="IGX516" s="150" t="s">
        <v>1381</v>
      </c>
      <c r="IGY516" s="63" t="s">
        <v>363</v>
      </c>
      <c r="IGZ516" s="63">
        <v>338</v>
      </c>
      <c r="IHA516" s="63" t="s">
        <v>1403</v>
      </c>
      <c r="IHB516" s="63" t="str">
        <f>_xlfn.IFNA(VLOOKUP(IGZ516,[1]MH!IGW$2:IHH$538,7,FALSE), "")</f>
        <v/>
      </c>
      <c r="IHC516" s="63" t="s">
        <v>23</v>
      </c>
      <c r="IHD516" s="63" t="s">
        <v>842</v>
      </c>
      <c r="IHE516" s="115">
        <v>46049</v>
      </c>
      <c r="IHF516" s="150" t="s">
        <v>1381</v>
      </c>
      <c r="IHG516" s="63" t="s">
        <v>363</v>
      </c>
      <c r="IHH516" s="63">
        <v>338</v>
      </c>
      <c r="IHI516" s="63" t="s">
        <v>1403</v>
      </c>
      <c r="IHJ516" s="63" t="str">
        <f>_xlfn.IFNA(VLOOKUP(IHH516,[1]MH!IHE$2:IHP$538,7,FALSE), "")</f>
        <v/>
      </c>
      <c r="IHK516" s="63" t="s">
        <v>23</v>
      </c>
      <c r="IHL516" s="63" t="s">
        <v>842</v>
      </c>
      <c r="IHM516" s="115">
        <v>46049</v>
      </c>
      <c r="IHN516" s="150" t="s">
        <v>1381</v>
      </c>
      <c r="IHO516" s="63" t="s">
        <v>363</v>
      </c>
      <c r="IHP516" s="63">
        <v>338</v>
      </c>
      <c r="IHQ516" s="63" t="s">
        <v>1403</v>
      </c>
      <c r="IHR516" s="63" t="str">
        <f>_xlfn.IFNA(VLOOKUP(IHP516,[1]MH!IHM$2:IHX$538,7,FALSE), "")</f>
        <v/>
      </c>
      <c r="IHS516" s="63" t="s">
        <v>23</v>
      </c>
      <c r="IHT516" s="63" t="s">
        <v>842</v>
      </c>
      <c r="IHU516" s="115">
        <v>46049</v>
      </c>
      <c r="IHV516" s="150" t="s">
        <v>1381</v>
      </c>
      <c r="IHW516" s="63" t="s">
        <v>363</v>
      </c>
      <c r="IHX516" s="63">
        <v>338</v>
      </c>
      <c r="IHY516" s="63" t="s">
        <v>1403</v>
      </c>
      <c r="IHZ516" s="63" t="str">
        <f>_xlfn.IFNA(VLOOKUP(IHX516,[1]MH!IHU$2:IIF$538,7,FALSE), "")</f>
        <v/>
      </c>
      <c r="IIA516" s="63" t="s">
        <v>23</v>
      </c>
      <c r="IIB516" s="63" t="s">
        <v>842</v>
      </c>
      <c r="IIC516" s="115">
        <v>46049</v>
      </c>
      <c r="IID516" s="150" t="s">
        <v>1381</v>
      </c>
      <c r="IIE516" s="63" t="s">
        <v>363</v>
      </c>
      <c r="IIF516" s="63">
        <v>338</v>
      </c>
      <c r="IIG516" s="63" t="s">
        <v>1403</v>
      </c>
      <c r="IIH516" s="63" t="str">
        <f>_xlfn.IFNA(VLOOKUP(IIF516,[1]MH!IIC$2:IIN$538,7,FALSE), "")</f>
        <v/>
      </c>
      <c r="III516" s="63" t="s">
        <v>23</v>
      </c>
      <c r="IIJ516" s="63" t="s">
        <v>842</v>
      </c>
      <c r="IIK516" s="115">
        <v>46049</v>
      </c>
      <c r="IIL516" s="150" t="s">
        <v>1381</v>
      </c>
      <c r="IIM516" s="63" t="s">
        <v>363</v>
      </c>
      <c r="IIN516" s="63">
        <v>338</v>
      </c>
      <c r="IIO516" s="63" t="s">
        <v>1403</v>
      </c>
      <c r="IIP516" s="63" t="str">
        <f>_xlfn.IFNA(VLOOKUP(IIN516,[1]MH!IIK$2:IIV$538,7,FALSE), "")</f>
        <v/>
      </c>
      <c r="IIQ516" s="63" t="s">
        <v>23</v>
      </c>
      <c r="IIR516" s="63" t="s">
        <v>842</v>
      </c>
      <c r="IIS516" s="115">
        <v>46049</v>
      </c>
      <c r="IIT516" s="150" t="s">
        <v>1381</v>
      </c>
      <c r="IIU516" s="63" t="s">
        <v>363</v>
      </c>
      <c r="IIV516" s="63">
        <v>338</v>
      </c>
      <c r="IIW516" s="63" t="s">
        <v>1403</v>
      </c>
      <c r="IIX516" s="63" t="str">
        <f>_xlfn.IFNA(VLOOKUP(IIV516,[1]MH!IIS$2:IJD$538,7,FALSE), "")</f>
        <v/>
      </c>
      <c r="IIY516" s="63" t="s">
        <v>23</v>
      </c>
      <c r="IIZ516" s="63" t="s">
        <v>842</v>
      </c>
      <c r="IJA516" s="115">
        <v>46049</v>
      </c>
      <c r="IJB516" s="150" t="s">
        <v>1381</v>
      </c>
      <c r="IJC516" s="63" t="s">
        <v>363</v>
      </c>
      <c r="IJD516" s="63">
        <v>338</v>
      </c>
      <c r="IJE516" s="63" t="s">
        <v>1403</v>
      </c>
      <c r="IJF516" s="63" t="str">
        <f>_xlfn.IFNA(VLOOKUP(IJD516,[1]MH!IJA$2:IJL$538,7,FALSE), "")</f>
        <v/>
      </c>
      <c r="IJG516" s="63" t="s">
        <v>23</v>
      </c>
      <c r="IJH516" s="63" t="s">
        <v>842</v>
      </c>
      <c r="IJI516" s="115">
        <v>46049</v>
      </c>
      <c r="IJJ516" s="150" t="s">
        <v>1381</v>
      </c>
      <c r="IJK516" s="63" t="s">
        <v>363</v>
      </c>
      <c r="IJL516" s="63">
        <v>338</v>
      </c>
      <c r="IJM516" s="63" t="s">
        <v>1403</v>
      </c>
      <c r="IJN516" s="63" t="str">
        <f>_xlfn.IFNA(VLOOKUP(IJL516,[1]MH!IJI$2:IJT$538,7,FALSE), "")</f>
        <v/>
      </c>
      <c r="IJO516" s="63" t="s">
        <v>23</v>
      </c>
      <c r="IJP516" s="63" t="s">
        <v>842</v>
      </c>
      <c r="IJQ516" s="115">
        <v>46049</v>
      </c>
      <c r="IJR516" s="150" t="s">
        <v>1381</v>
      </c>
      <c r="IJS516" s="63" t="s">
        <v>363</v>
      </c>
      <c r="IJT516" s="63">
        <v>338</v>
      </c>
      <c r="IJU516" s="63" t="s">
        <v>1403</v>
      </c>
      <c r="IJV516" s="63" t="str">
        <f>_xlfn.IFNA(VLOOKUP(IJT516,[1]MH!IJQ$2:IKB$538,7,FALSE), "")</f>
        <v/>
      </c>
      <c r="IJW516" s="63" t="s">
        <v>23</v>
      </c>
      <c r="IJX516" s="63" t="s">
        <v>842</v>
      </c>
      <c r="IJY516" s="115">
        <v>46049</v>
      </c>
      <c r="IJZ516" s="150" t="s">
        <v>1381</v>
      </c>
      <c r="IKA516" s="63" t="s">
        <v>363</v>
      </c>
      <c r="IKB516" s="63">
        <v>338</v>
      </c>
      <c r="IKC516" s="63" t="s">
        <v>1403</v>
      </c>
      <c r="IKD516" s="63" t="str">
        <f>_xlfn.IFNA(VLOOKUP(IKB516,[1]MH!IJY$2:IKJ$538,7,FALSE), "")</f>
        <v/>
      </c>
      <c r="IKE516" s="63" t="s">
        <v>23</v>
      </c>
      <c r="IKF516" s="63" t="s">
        <v>842</v>
      </c>
      <c r="IKG516" s="115">
        <v>46049</v>
      </c>
      <c r="IKH516" s="150" t="s">
        <v>1381</v>
      </c>
      <c r="IKI516" s="63" t="s">
        <v>363</v>
      </c>
      <c r="IKJ516" s="63">
        <v>338</v>
      </c>
      <c r="IKK516" s="63" t="s">
        <v>1403</v>
      </c>
      <c r="IKL516" s="63" t="str">
        <f>_xlfn.IFNA(VLOOKUP(IKJ516,[1]MH!IKG$2:IKR$538,7,FALSE), "")</f>
        <v/>
      </c>
      <c r="IKM516" s="63" t="s">
        <v>23</v>
      </c>
      <c r="IKN516" s="63" t="s">
        <v>842</v>
      </c>
      <c r="IKO516" s="115">
        <v>46049</v>
      </c>
      <c r="IKP516" s="150" t="s">
        <v>1381</v>
      </c>
      <c r="IKQ516" s="63" t="s">
        <v>363</v>
      </c>
      <c r="IKR516" s="63">
        <v>338</v>
      </c>
      <c r="IKS516" s="63" t="s">
        <v>1403</v>
      </c>
      <c r="IKT516" s="63" t="str">
        <f>_xlfn.IFNA(VLOOKUP(IKR516,[1]MH!IKO$2:IKZ$538,7,FALSE), "")</f>
        <v/>
      </c>
      <c r="IKU516" s="63" t="s">
        <v>23</v>
      </c>
      <c r="IKV516" s="63" t="s">
        <v>842</v>
      </c>
      <c r="IKW516" s="115">
        <v>46049</v>
      </c>
      <c r="IKX516" s="150" t="s">
        <v>1381</v>
      </c>
      <c r="IKY516" s="63" t="s">
        <v>363</v>
      </c>
      <c r="IKZ516" s="63">
        <v>338</v>
      </c>
      <c r="ILA516" s="63" t="s">
        <v>1403</v>
      </c>
      <c r="ILB516" s="63" t="str">
        <f>_xlfn.IFNA(VLOOKUP(IKZ516,[1]MH!IKW$2:ILH$538,7,FALSE), "")</f>
        <v/>
      </c>
      <c r="ILC516" s="63" t="s">
        <v>23</v>
      </c>
      <c r="ILD516" s="63" t="s">
        <v>842</v>
      </c>
      <c r="ILE516" s="115">
        <v>46049</v>
      </c>
      <c r="ILF516" s="150" t="s">
        <v>1381</v>
      </c>
      <c r="ILG516" s="63" t="s">
        <v>363</v>
      </c>
      <c r="ILH516" s="63">
        <v>338</v>
      </c>
      <c r="ILI516" s="63" t="s">
        <v>1403</v>
      </c>
      <c r="ILJ516" s="63" t="str">
        <f>_xlfn.IFNA(VLOOKUP(ILH516,[1]MH!ILE$2:ILP$538,7,FALSE), "")</f>
        <v/>
      </c>
      <c r="ILK516" s="63" t="s">
        <v>23</v>
      </c>
      <c r="ILL516" s="63" t="s">
        <v>842</v>
      </c>
      <c r="ILM516" s="115">
        <v>46049</v>
      </c>
      <c r="ILN516" s="150" t="s">
        <v>1381</v>
      </c>
      <c r="ILO516" s="63" t="s">
        <v>363</v>
      </c>
      <c r="ILP516" s="63">
        <v>338</v>
      </c>
      <c r="ILQ516" s="63" t="s">
        <v>1403</v>
      </c>
      <c r="ILR516" s="63" t="str">
        <f>_xlfn.IFNA(VLOOKUP(ILP516,[1]MH!ILM$2:ILX$538,7,FALSE), "")</f>
        <v/>
      </c>
      <c r="ILS516" s="63" t="s">
        <v>23</v>
      </c>
      <c r="ILT516" s="63" t="s">
        <v>842</v>
      </c>
      <c r="ILU516" s="115">
        <v>46049</v>
      </c>
      <c r="ILV516" s="150" t="s">
        <v>1381</v>
      </c>
      <c r="ILW516" s="63" t="s">
        <v>363</v>
      </c>
      <c r="ILX516" s="63">
        <v>338</v>
      </c>
      <c r="ILY516" s="63" t="s">
        <v>1403</v>
      </c>
      <c r="ILZ516" s="63" t="str">
        <f>_xlfn.IFNA(VLOOKUP(ILX516,[1]MH!ILU$2:IMF$538,7,FALSE), "")</f>
        <v/>
      </c>
      <c r="IMA516" s="63" t="s">
        <v>23</v>
      </c>
      <c r="IMB516" s="63" t="s">
        <v>842</v>
      </c>
      <c r="IMC516" s="115">
        <v>46049</v>
      </c>
      <c r="IMD516" s="150" t="s">
        <v>1381</v>
      </c>
      <c r="IME516" s="63" t="s">
        <v>363</v>
      </c>
      <c r="IMF516" s="63">
        <v>338</v>
      </c>
      <c r="IMG516" s="63" t="s">
        <v>1403</v>
      </c>
      <c r="IMH516" s="63" t="str">
        <f>_xlfn.IFNA(VLOOKUP(IMF516,[1]MH!IMC$2:IMN$538,7,FALSE), "")</f>
        <v/>
      </c>
      <c r="IMI516" s="63" t="s">
        <v>23</v>
      </c>
      <c r="IMJ516" s="63" t="s">
        <v>842</v>
      </c>
      <c r="IMK516" s="115">
        <v>46049</v>
      </c>
      <c r="IML516" s="150" t="s">
        <v>1381</v>
      </c>
      <c r="IMM516" s="63" t="s">
        <v>363</v>
      </c>
      <c r="IMN516" s="63">
        <v>338</v>
      </c>
      <c r="IMO516" s="63" t="s">
        <v>1403</v>
      </c>
      <c r="IMP516" s="63" t="str">
        <f>_xlfn.IFNA(VLOOKUP(IMN516,[1]MH!IMK$2:IMV$538,7,FALSE), "")</f>
        <v/>
      </c>
      <c r="IMQ516" s="63" t="s">
        <v>23</v>
      </c>
      <c r="IMR516" s="63" t="s">
        <v>842</v>
      </c>
      <c r="IMS516" s="115">
        <v>46049</v>
      </c>
      <c r="IMT516" s="150" t="s">
        <v>1381</v>
      </c>
      <c r="IMU516" s="63" t="s">
        <v>363</v>
      </c>
      <c r="IMV516" s="63">
        <v>338</v>
      </c>
      <c r="IMW516" s="63" t="s">
        <v>1403</v>
      </c>
      <c r="IMX516" s="63" t="str">
        <f>_xlfn.IFNA(VLOOKUP(IMV516,[1]MH!IMS$2:IND$538,7,FALSE), "")</f>
        <v/>
      </c>
      <c r="IMY516" s="63" t="s">
        <v>23</v>
      </c>
      <c r="IMZ516" s="63" t="s">
        <v>842</v>
      </c>
      <c r="INA516" s="115">
        <v>46049</v>
      </c>
      <c r="INB516" s="150" t="s">
        <v>1381</v>
      </c>
      <c r="INC516" s="63" t="s">
        <v>363</v>
      </c>
      <c r="IND516" s="63">
        <v>338</v>
      </c>
      <c r="INE516" s="63" t="s">
        <v>1403</v>
      </c>
      <c r="INF516" s="63" t="str">
        <f>_xlfn.IFNA(VLOOKUP(IND516,[1]MH!INA$2:INL$538,7,FALSE), "")</f>
        <v/>
      </c>
      <c r="ING516" s="63" t="s">
        <v>23</v>
      </c>
      <c r="INH516" s="63" t="s">
        <v>842</v>
      </c>
      <c r="INI516" s="115">
        <v>46049</v>
      </c>
      <c r="INJ516" s="150" t="s">
        <v>1381</v>
      </c>
      <c r="INK516" s="63" t="s">
        <v>363</v>
      </c>
      <c r="INL516" s="63">
        <v>338</v>
      </c>
      <c r="INM516" s="63" t="s">
        <v>1403</v>
      </c>
      <c r="INN516" s="63" t="str">
        <f>_xlfn.IFNA(VLOOKUP(INL516,[1]MH!INI$2:INT$538,7,FALSE), "")</f>
        <v/>
      </c>
      <c r="INO516" s="63" t="s">
        <v>23</v>
      </c>
      <c r="INP516" s="63" t="s">
        <v>842</v>
      </c>
      <c r="INQ516" s="115">
        <v>46049</v>
      </c>
      <c r="INR516" s="150" t="s">
        <v>1381</v>
      </c>
      <c r="INS516" s="63" t="s">
        <v>363</v>
      </c>
      <c r="INT516" s="63">
        <v>338</v>
      </c>
      <c r="INU516" s="63" t="s">
        <v>1403</v>
      </c>
      <c r="INV516" s="63" t="str">
        <f>_xlfn.IFNA(VLOOKUP(INT516,[1]MH!INQ$2:IOB$538,7,FALSE), "")</f>
        <v/>
      </c>
      <c r="INW516" s="63" t="s">
        <v>23</v>
      </c>
      <c r="INX516" s="63" t="s">
        <v>842</v>
      </c>
      <c r="INY516" s="115">
        <v>46049</v>
      </c>
      <c r="INZ516" s="150" t="s">
        <v>1381</v>
      </c>
      <c r="IOA516" s="63" t="s">
        <v>363</v>
      </c>
      <c r="IOB516" s="63">
        <v>338</v>
      </c>
      <c r="IOC516" s="63" t="s">
        <v>1403</v>
      </c>
      <c r="IOD516" s="63" t="str">
        <f>_xlfn.IFNA(VLOOKUP(IOB516,[1]MH!INY$2:IOJ$538,7,FALSE), "")</f>
        <v/>
      </c>
      <c r="IOE516" s="63" t="s">
        <v>23</v>
      </c>
      <c r="IOF516" s="63" t="s">
        <v>842</v>
      </c>
      <c r="IOG516" s="115">
        <v>46049</v>
      </c>
      <c r="IOH516" s="150" t="s">
        <v>1381</v>
      </c>
      <c r="IOI516" s="63" t="s">
        <v>363</v>
      </c>
      <c r="IOJ516" s="63">
        <v>338</v>
      </c>
      <c r="IOK516" s="63" t="s">
        <v>1403</v>
      </c>
      <c r="IOL516" s="63" t="str">
        <f>_xlfn.IFNA(VLOOKUP(IOJ516,[1]MH!IOG$2:IOR$538,7,FALSE), "")</f>
        <v/>
      </c>
      <c r="IOM516" s="63" t="s">
        <v>23</v>
      </c>
      <c r="ION516" s="63" t="s">
        <v>842</v>
      </c>
      <c r="IOO516" s="115">
        <v>46049</v>
      </c>
      <c r="IOP516" s="150" t="s">
        <v>1381</v>
      </c>
      <c r="IOQ516" s="63" t="s">
        <v>363</v>
      </c>
      <c r="IOR516" s="63">
        <v>338</v>
      </c>
      <c r="IOS516" s="63" t="s">
        <v>1403</v>
      </c>
      <c r="IOT516" s="63" t="str">
        <f>_xlfn.IFNA(VLOOKUP(IOR516,[1]MH!IOO$2:IOZ$538,7,FALSE), "")</f>
        <v/>
      </c>
      <c r="IOU516" s="63" t="s">
        <v>23</v>
      </c>
      <c r="IOV516" s="63" t="s">
        <v>842</v>
      </c>
      <c r="IOW516" s="115">
        <v>46049</v>
      </c>
      <c r="IOX516" s="150" t="s">
        <v>1381</v>
      </c>
      <c r="IOY516" s="63" t="s">
        <v>363</v>
      </c>
      <c r="IOZ516" s="63">
        <v>338</v>
      </c>
      <c r="IPA516" s="63" t="s">
        <v>1403</v>
      </c>
      <c r="IPB516" s="63" t="str">
        <f>_xlfn.IFNA(VLOOKUP(IOZ516,[1]MH!IOW$2:IPH$538,7,FALSE), "")</f>
        <v/>
      </c>
      <c r="IPC516" s="63" t="s">
        <v>23</v>
      </c>
      <c r="IPD516" s="63" t="s">
        <v>842</v>
      </c>
      <c r="IPE516" s="115">
        <v>46049</v>
      </c>
      <c r="IPF516" s="150" t="s">
        <v>1381</v>
      </c>
      <c r="IPG516" s="63" t="s">
        <v>363</v>
      </c>
      <c r="IPH516" s="63">
        <v>338</v>
      </c>
      <c r="IPI516" s="63" t="s">
        <v>1403</v>
      </c>
      <c r="IPJ516" s="63" t="str">
        <f>_xlfn.IFNA(VLOOKUP(IPH516,[1]MH!IPE$2:IPP$538,7,FALSE), "")</f>
        <v/>
      </c>
      <c r="IPK516" s="63" t="s">
        <v>23</v>
      </c>
      <c r="IPL516" s="63" t="s">
        <v>842</v>
      </c>
      <c r="IPM516" s="115">
        <v>46049</v>
      </c>
      <c r="IPN516" s="150" t="s">
        <v>1381</v>
      </c>
      <c r="IPO516" s="63" t="s">
        <v>363</v>
      </c>
      <c r="IPP516" s="63">
        <v>338</v>
      </c>
      <c r="IPQ516" s="63" t="s">
        <v>1403</v>
      </c>
      <c r="IPR516" s="63" t="str">
        <f>_xlfn.IFNA(VLOOKUP(IPP516,[1]MH!IPM$2:IPX$538,7,FALSE), "")</f>
        <v/>
      </c>
      <c r="IPS516" s="63" t="s">
        <v>23</v>
      </c>
      <c r="IPT516" s="63" t="s">
        <v>842</v>
      </c>
      <c r="IPU516" s="115">
        <v>46049</v>
      </c>
      <c r="IPV516" s="150" t="s">
        <v>1381</v>
      </c>
      <c r="IPW516" s="63" t="s">
        <v>363</v>
      </c>
      <c r="IPX516" s="63">
        <v>338</v>
      </c>
      <c r="IPY516" s="63" t="s">
        <v>1403</v>
      </c>
      <c r="IPZ516" s="63" t="str">
        <f>_xlfn.IFNA(VLOOKUP(IPX516,[1]MH!IPU$2:IQF$538,7,FALSE), "")</f>
        <v/>
      </c>
      <c r="IQA516" s="63" t="s">
        <v>23</v>
      </c>
      <c r="IQB516" s="63" t="s">
        <v>842</v>
      </c>
      <c r="IQC516" s="115">
        <v>46049</v>
      </c>
      <c r="IQD516" s="150" t="s">
        <v>1381</v>
      </c>
      <c r="IQE516" s="63" t="s">
        <v>363</v>
      </c>
      <c r="IQF516" s="63">
        <v>338</v>
      </c>
      <c r="IQG516" s="63" t="s">
        <v>1403</v>
      </c>
      <c r="IQH516" s="63" t="str">
        <f>_xlfn.IFNA(VLOOKUP(IQF516,[1]MH!IQC$2:IQN$538,7,FALSE), "")</f>
        <v/>
      </c>
      <c r="IQI516" s="63" t="s">
        <v>23</v>
      </c>
      <c r="IQJ516" s="63" t="s">
        <v>842</v>
      </c>
      <c r="IQK516" s="115">
        <v>46049</v>
      </c>
      <c r="IQL516" s="150" t="s">
        <v>1381</v>
      </c>
      <c r="IQM516" s="63" t="s">
        <v>363</v>
      </c>
      <c r="IQN516" s="63">
        <v>338</v>
      </c>
      <c r="IQO516" s="63" t="s">
        <v>1403</v>
      </c>
      <c r="IQP516" s="63" t="str">
        <f>_xlfn.IFNA(VLOOKUP(IQN516,[1]MH!IQK$2:IQV$538,7,FALSE), "")</f>
        <v/>
      </c>
      <c r="IQQ516" s="63" t="s">
        <v>23</v>
      </c>
      <c r="IQR516" s="63" t="s">
        <v>842</v>
      </c>
      <c r="IQS516" s="115">
        <v>46049</v>
      </c>
      <c r="IQT516" s="150" t="s">
        <v>1381</v>
      </c>
      <c r="IQU516" s="63" t="s">
        <v>363</v>
      </c>
      <c r="IQV516" s="63">
        <v>338</v>
      </c>
      <c r="IQW516" s="63" t="s">
        <v>1403</v>
      </c>
      <c r="IQX516" s="63" t="str">
        <f>_xlfn.IFNA(VLOOKUP(IQV516,[1]MH!IQS$2:IRD$538,7,FALSE), "")</f>
        <v/>
      </c>
      <c r="IQY516" s="63" t="s">
        <v>23</v>
      </c>
      <c r="IQZ516" s="63" t="s">
        <v>842</v>
      </c>
      <c r="IRA516" s="115">
        <v>46049</v>
      </c>
      <c r="IRB516" s="150" t="s">
        <v>1381</v>
      </c>
      <c r="IRC516" s="63" t="s">
        <v>363</v>
      </c>
      <c r="IRD516" s="63">
        <v>338</v>
      </c>
      <c r="IRE516" s="63" t="s">
        <v>1403</v>
      </c>
      <c r="IRF516" s="63" t="str">
        <f>_xlfn.IFNA(VLOOKUP(IRD516,[1]MH!IRA$2:IRL$538,7,FALSE), "")</f>
        <v/>
      </c>
      <c r="IRG516" s="63" t="s">
        <v>23</v>
      </c>
      <c r="IRH516" s="63" t="s">
        <v>842</v>
      </c>
      <c r="IRI516" s="115">
        <v>46049</v>
      </c>
      <c r="IRJ516" s="150" t="s">
        <v>1381</v>
      </c>
      <c r="IRK516" s="63" t="s">
        <v>363</v>
      </c>
      <c r="IRL516" s="63">
        <v>338</v>
      </c>
      <c r="IRM516" s="63" t="s">
        <v>1403</v>
      </c>
      <c r="IRN516" s="63" t="str">
        <f>_xlfn.IFNA(VLOOKUP(IRL516,[1]MH!IRI$2:IRT$538,7,FALSE), "")</f>
        <v/>
      </c>
      <c r="IRO516" s="63" t="s">
        <v>23</v>
      </c>
      <c r="IRP516" s="63" t="s">
        <v>842</v>
      </c>
      <c r="IRQ516" s="115">
        <v>46049</v>
      </c>
      <c r="IRR516" s="150" t="s">
        <v>1381</v>
      </c>
      <c r="IRS516" s="63" t="s">
        <v>363</v>
      </c>
      <c r="IRT516" s="63">
        <v>338</v>
      </c>
      <c r="IRU516" s="63" t="s">
        <v>1403</v>
      </c>
      <c r="IRV516" s="63" t="str">
        <f>_xlfn.IFNA(VLOOKUP(IRT516,[1]MH!IRQ$2:ISB$538,7,FALSE), "")</f>
        <v/>
      </c>
      <c r="IRW516" s="63" t="s">
        <v>23</v>
      </c>
      <c r="IRX516" s="63" t="s">
        <v>842</v>
      </c>
      <c r="IRY516" s="115">
        <v>46049</v>
      </c>
      <c r="IRZ516" s="150" t="s">
        <v>1381</v>
      </c>
      <c r="ISA516" s="63" t="s">
        <v>363</v>
      </c>
      <c r="ISB516" s="63">
        <v>338</v>
      </c>
      <c r="ISC516" s="63" t="s">
        <v>1403</v>
      </c>
      <c r="ISD516" s="63" t="str">
        <f>_xlfn.IFNA(VLOOKUP(ISB516,[1]MH!IRY$2:ISJ$538,7,FALSE), "")</f>
        <v/>
      </c>
      <c r="ISE516" s="63" t="s">
        <v>23</v>
      </c>
      <c r="ISF516" s="63" t="s">
        <v>842</v>
      </c>
      <c r="ISG516" s="115">
        <v>46049</v>
      </c>
      <c r="ISH516" s="150" t="s">
        <v>1381</v>
      </c>
      <c r="ISI516" s="63" t="s">
        <v>363</v>
      </c>
      <c r="ISJ516" s="63">
        <v>338</v>
      </c>
      <c r="ISK516" s="63" t="s">
        <v>1403</v>
      </c>
      <c r="ISL516" s="63" t="str">
        <f>_xlfn.IFNA(VLOOKUP(ISJ516,[1]MH!ISG$2:ISR$538,7,FALSE), "")</f>
        <v/>
      </c>
      <c r="ISM516" s="63" t="s">
        <v>23</v>
      </c>
      <c r="ISN516" s="63" t="s">
        <v>842</v>
      </c>
      <c r="ISO516" s="115">
        <v>46049</v>
      </c>
      <c r="ISP516" s="150" t="s">
        <v>1381</v>
      </c>
      <c r="ISQ516" s="63" t="s">
        <v>363</v>
      </c>
      <c r="ISR516" s="63">
        <v>338</v>
      </c>
      <c r="ISS516" s="63" t="s">
        <v>1403</v>
      </c>
      <c r="IST516" s="63" t="str">
        <f>_xlfn.IFNA(VLOOKUP(ISR516,[1]MH!ISO$2:ISZ$538,7,FALSE), "")</f>
        <v/>
      </c>
      <c r="ISU516" s="63" t="s">
        <v>23</v>
      </c>
      <c r="ISV516" s="63" t="s">
        <v>842</v>
      </c>
      <c r="ISW516" s="115">
        <v>46049</v>
      </c>
      <c r="ISX516" s="150" t="s">
        <v>1381</v>
      </c>
      <c r="ISY516" s="63" t="s">
        <v>363</v>
      </c>
      <c r="ISZ516" s="63">
        <v>338</v>
      </c>
      <c r="ITA516" s="63" t="s">
        <v>1403</v>
      </c>
      <c r="ITB516" s="63" t="str">
        <f>_xlfn.IFNA(VLOOKUP(ISZ516,[1]MH!ISW$2:ITH$538,7,FALSE), "")</f>
        <v/>
      </c>
      <c r="ITC516" s="63" t="s">
        <v>23</v>
      </c>
      <c r="ITD516" s="63" t="s">
        <v>842</v>
      </c>
      <c r="ITE516" s="115">
        <v>46049</v>
      </c>
      <c r="ITF516" s="150" t="s">
        <v>1381</v>
      </c>
      <c r="ITG516" s="63" t="s">
        <v>363</v>
      </c>
      <c r="ITH516" s="63">
        <v>338</v>
      </c>
      <c r="ITI516" s="63" t="s">
        <v>1403</v>
      </c>
      <c r="ITJ516" s="63" t="str">
        <f>_xlfn.IFNA(VLOOKUP(ITH516,[1]MH!ITE$2:ITP$538,7,FALSE), "")</f>
        <v/>
      </c>
      <c r="ITK516" s="63" t="s">
        <v>23</v>
      </c>
      <c r="ITL516" s="63" t="s">
        <v>842</v>
      </c>
      <c r="ITM516" s="115">
        <v>46049</v>
      </c>
      <c r="ITN516" s="150" t="s">
        <v>1381</v>
      </c>
      <c r="ITO516" s="63" t="s">
        <v>363</v>
      </c>
      <c r="ITP516" s="63">
        <v>338</v>
      </c>
      <c r="ITQ516" s="63" t="s">
        <v>1403</v>
      </c>
      <c r="ITR516" s="63" t="str">
        <f>_xlfn.IFNA(VLOOKUP(ITP516,[1]MH!ITM$2:ITX$538,7,FALSE), "")</f>
        <v/>
      </c>
      <c r="ITS516" s="63" t="s">
        <v>23</v>
      </c>
      <c r="ITT516" s="63" t="s">
        <v>842</v>
      </c>
      <c r="ITU516" s="115">
        <v>46049</v>
      </c>
      <c r="ITV516" s="150" t="s">
        <v>1381</v>
      </c>
      <c r="ITW516" s="63" t="s">
        <v>363</v>
      </c>
      <c r="ITX516" s="63">
        <v>338</v>
      </c>
      <c r="ITY516" s="63" t="s">
        <v>1403</v>
      </c>
      <c r="ITZ516" s="63" t="str">
        <f>_xlfn.IFNA(VLOOKUP(ITX516,[1]MH!ITU$2:IUF$538,7,FALSE), "")</f>
        <v/>
      </c>
      <c r="IUA516" s="63" t="s">
        <v>23</v>
      </c>
      <c r="IUB516" s="63" t="s">
        <v>842</v>
      </c>
      <c r="IUC516" s="115">
        <v>46049</v>
      </c>
      <c r="IUD516" s="150" t="s">
        <v>1381</v>
      </c>
      <c r="IUE516" s="63" t="s">
        <v>363</v>
      </c>
      <c r="IUF516" s="63">
        <v>338</v>
      </c>
      <c r="IUG516" s="63" t="s">
        <v>1403</v>
      </c>
      <c r="IUH516" s="63" t="str">
        <f>_xlfn.IFNA(VLOOKUP(IUF516,[1]MH!IUC$2:IUN$538,7,FALSE), "")</f>
        <v/>
      </c>
      <c r="IUI516" s="63" t="s">
        <v>23</v>
      </c>
      <c r="IUJ516" s="63" t="s">
        <v>842</v>
      </c>
      <c r="IUK516" s="115">
        <v>46049</v>
      </c>
      <c r="IUL516" s="150" t="s">
        <v>1381</v>
      </c>
      <c r="IUM516" s="63" t="s">
        <v>363</v>
      </c>
      <c r="IUN516" s="63">
        <v>338</v>
      </c>
      <c r="IUO516" s="63" t="s">
        <v>1403</v>
      </c>
      <c r="IUP516" s="63" t="str">
        <f>_xlfn.IFNA(VLOOKUP(IUN516,[1]MH!IUK$2:IUV$538,7,FALSE), "")</f>
        <v/>
      </c>
      <c r="IUQ516" s="63" t="s">
        <v>23</v>
      </c>
      <c r="IUR516" s="63" t="s">
        <v>842</v>
      </c>
      <c r="IUS516" s="115">
        <v>46049</v>
      </c>
      <c r="IUT516" s="150" t="s">
        <v>1381</v>
      </c>
      <c r="IUU516" s="63" t="s">
        <v>363</v>
      </c>
      <c r="IUV516" s="63">
        <v>338</v>
      </c>
      <c r="IUW516" s="63" t="s">
        <v>1403</v>
      </c>
      <c r="IUX516" s="63" t="str">
        <f>_xlfn.IFNA(VLOOKUP(IUV516,[1]MH!IUS$2:IVD$538,7,FALSE), "")</f>
        <v/>
      </c>
      <c r="IUY516" s="63" t="s">
        <v>23</v>
      </c>
      <c r="IUZ516" s="63" t="s">
        <v>842</v>
      </c>
      <c r="IVA516" s="115">
        <v>46049</v>
      </c>
      <c r="IVB516" s="150" t="s">
        <v>1381</v>
      </c>
      <c r="IVC516" s="63" t="s">
        <v>363</v>
      </c>
      <c r="IVD516" s="63">
        <v>338</v>
      </c>
      <c r="IVE516" s="63" t="s">
        <v>1403</v>
      </c>
      <c r="IVF516" s="63" t="str">
        <f>_xlfn.IFNA(VLOOKUP(IVD516,[1]MH!IVA$2:IVL$538,7,FALSE), "")</f>
        <v/>
      </c>
      <c r="IVG516" s="63" t="s">
        <v>23</v>
      </c>
      <c r="IVH516" s="63" t="s">
        <v>842</v>
      </c>
      <c r="IVI516" s="115">
        <v>46049</v>
      </c>
      <c r="IVJ516" s="150" t="s">
        <v>1381</v>
      </c>
      <c r="IVK516" s="63" t="s">
        <v>363</v>
      </c>
      <c r="IVL516" s="63">
        <v>338</v>
      </c>
      <c r="IVM516" s="63" t="s">
        <v>1403</v>
      </c>
      <c r="IVN516" s="63" t="str">
        <f>_xlfn.IFNA(VLOOKUP(IVL516,[1]MH!IVI$2:IVT$538,7,FALSE), "")</f>
        <v/>
      </c>
      <c r="IVO516" s="63" t="s">
        <v>23</v>
      </c>
      <c r="IVP516" s="63" t="s">
        <v>842</v>
      </c>
      <c r="IVQ516" s="115">
        <v>46049</v>
      </c>
      <c r="IVR516" s="150" t="s">
        <v>1381</v>
      </c>
      <c r="IVS516" s="63" t="s">
        <v>363</v>
      </c>
      <c r="IVT516" s="63">
        <v>338</v>
      </c>
      <c r="IVU516" s="63" t="s">
        <v>1403</v>
      </c>
      <c r="IVV516" s="63" t="str">
        <f>_xlfn.IFNA(VLOOKUP(IVT516,[1]MH!IVQ$2:IWB$538,7,FALSE), "")</f>
        <v/>
      </c>
      <c r="IVW516" s="63" t="s">
        <v>23</v>
      </c>
      <c r="IVX516" s="63" t="s">
        <v>842</v>
      </c>
      <c r="IVY516" s="115">
        <v>46049</v>
      </c>
      <c r="IVZ516" s="150" t="s">
        <v>1381</v>
      </c>
      <c r="IWA516" s="63" t="s">
        <v>363</v>
      </c>
      <c r="IWB516" s="63">
        <v>338</v>
      </c>
      <c r="IWC516" s="63" t="s">
        <v>1403</v>
      </c>
      <c r="IWD516" s="63" t="str">
        <f>_xlfn.IFNA(VLOOKUP(IWB516,[1]MH!IVY$2:IWJ$538,7,FALSE), "")</f>
        <v/>
      </c>
      <c r="IWE516" s="63" t="s">
        <v>23</v>
      </c>
      <c r="IWF516" s="63" t="s">
        <v>842</v>
      </c>
      <c r="IWG516" s="115">
        <v>46049</v>
      </c>
      <c r="IWH516" s="150" t="s">
        <v>1381</v>
      </c>
      <c r="IWI516" s="63" t="s">
        <v>363</v>
      </c>
      <c r="IWJ516" s="63">
        <v>338</v>
      </c>
      <c r="IWK516" s="63" t="s">
        <v>1403</v>
      </c>
      <c r="IWL516" s="63" t="str">
        <f>_xlfn.IFNA(VLOOKUP(IWJ516,[1]MH!IWG$2:IWR$538,7,FALSE), "")</f>
        <v/>
      </c>
      <c r="IWM516" s="63" t="s">
        <v>23</v>
      </c>
      <c r="IWN516" s="63" t="s">
        <v>842</v>
      </c>
      <c r="IWO516" s="115">
        <v>46049</v>
      </c>
      <c r="IWP516" s="150" t="s">
        <v>1381</v>
      </c>
      <c r="IWQ516" s="63" t="s">
        <v>363</v>
      </c>
      <c r="IWR516" s="63">
        <v>338</v>
      </c>
      <c r="IWS516" s="63" t="s">
        <v>1403</v>
      </c>
      <c r="IWT516" s="63" t="str">
        <f>_xlfn.IFNA(VLOOKUP(IWR516,[1]MH!IWO$2:IWZ$538,7,FALSE), "")</f>
        <v/>
      </c>
      <c r="IWU516" s="63" t="s">
        <v>23</v>
      </c>
      <c r="IWV516" s="63" t="s">
        <v>842</v>
      </c>
      <c r="IWW516" s="115">
        <v>46049</v>
      </c>
      <c r="IWX516" s="150" t="s">
        <v>1381</v>
      </c>
      <c r="IWY516" s="63" t="s">
        <v>363</v>
      </c>
      <c r="IWZ516" s="63">
        <v>338</v>
      </c>
      <c r="IXA516" s="63" t="s">
        <v>1403</v>
      </c>
      <c r="IXB516" s="63" t="str">
        <f>_xlfn.IFNA(VLOOKUP(IWZ516,[1]MH!IWW$2:IXH$538,7,FALSE), "")</f>
        <v/>
      </c>
      <c r="IXC516" s="63" t="s">
        <v>23</v>
      </c>
      <c r="IXD516" s="63" t="s">
        <v>842</v>
      </c>
      <c r="IXE516" s="115">
        <v>46049</v>
      </c>
      <c r="IXF516" s="150" t="s">
        <v>1381</v>
      </c>
      <c r="IXG516" s="63" t="s">
        <v>363</v>
      </c>
      <c r="IXH516" s="63">
        <v>338</v>
      </c>
      <c r="IXI516" s="63" t="s">
        <v>1403</v>
      </c>
      <c r="IXJ516" s="63" t="str">
        <f>_xlfn.IFNA(VLOOKUP(IXH516,[1]MH!IXE$2:IXP$538,7,FALSE), "")</f>
        <v/>
      </c>
      <c r="IXK516" s="63" t="s">
        <v>23</v>
      </c>
      <c r="IXL516" s="63" t="s">
        <v>842</v>
      </c>
      <c r="IXM516" s="115">
        <v>46049</v>
      </c>
      <c r="IXN516" s="150" t="s">
        <v>1381</v>
      </c>
      <c r="IXO516" s="63" t="s">
        <v>363</v>
      </c>
      <c r="IXP516" s="63">
        <v>338</v>
      </c>
      <c r="IXQ516" s="63" t="s">
        <v>1403</v>
      </c>
      <c r="IXR516" s="63" t="str">
        <f>_xlfn.IFNA(VLOOKUP(IXP516,[1]MH!IXM$2:IXX$538,7,FALSE), "")</f>
        <v/>
      </c>
      <c r="IXS516" s="63" t="s">
        <v>23</v>
      </c>
      <c r="IXT516" s="63" t="s">
        <v>842</v>
      </c>
      <c r="IXU516" s="115">
        <v>46049</v>
      </c>
      <c r="IXV516" s="150" t="s">
        <v>1381</v>
      </c>
      <c r="IXW516" s="63" t="s">
        <v>363</v>
      </c>
      <c r="IXX516" s="63">
        <v>338</v>
      </c>
      <c r="IXY516" s="63" t="s">
        <v>1403</v>
      </c>
      <c r="IXZ516" s="63" t="str">
        <f>_xlfn.IFNA(VLOOKUP(IXX516,[1]MH!IXU$2:IYF$538,7,FALSE), "")</f>
        <v/>
      </c>
      <c r="IYA516" s="63" t="s">
        <v>23</v>
      </c>
      <c r="IYB516" s="63" t="s">
        <v>842</v>
      </c>
      <c r="IYC516" s="115">
        <v>46049</v>
      </c>
      <c r="IYD516" s="150" t="s">
        <v>1381</v>
      </c>
      <c r="IYE516" s="63" t="s">
        <v>363</v>
      </c>
      <c r="IYF516" s="63">
        <v>338</v>
      </c>
      <c r="IYG516" s="63" t="s">
        <v>1403</v>
      </c>
      <c r="IYH516" s="63" t="str">
        <f>_xlfn.IFNA(VLOOKUP(IYF516,[1]MH!IYC$2:IYN$538,7,FALSE), "")</f>
        <v/>
      </c>
      <c r="IYI516" s="63" t="s">
        <v>23</v>
      </c>
      <c r="IYJ516" s="63" t="s">
        <v>842</v>
      </c>
      <c r="IYK516" s="115">
        <v>46049</v>
      </c>
      <c r="IYL516" s="150" t="s">
        <v>1381</v>
      </c>
      <c r="IYM516" s="63" t="s">
        <v>363</v>
      </c>
      <c r="IYN516" s="63">
        <v>338</v>
      </c>
      <c r="IYO516" s="63" t="s">
        <v>1403</v>
      </c>
      <c r="IYP516" s="63" t="str">
        <f>_xlfn.IFNA(VLOOKUP(IYN516,[1]MH!IYK$2:IYV$538,7,FALSE), "")</f>
        <v/>
      </c>
      <c r="IYQ516" s="63" t="s">
        <v>23</v>
      </c>
      <c r="IYR516" s="63" t="s">
        <v>842</v>
      </c>
      <c r="IYS516" s="115">
        <v>46049</v>
      </c>
      <c r="IYT516" s="150" t="s">
        <v>1381</v>
      </c>
      <c r="IYU516" s="63" t="s">
        <v>363</v>
      </c>
      <c r="IYV516" s="63">
        <v>338</v>
      </c>
      <c r="IYW516" s="63" t="s">
        <v>1403</v>
      </c>
      <c r="IYX516" s="63" t="str">
        <f>_xlfn.IFNA(VLOOKUP(IYV516,[1]MH!IYS$2:IZD$538,7,FALSE), "")</f>
        <v/>
      </c>
      <c r="IYY516" s="63" t="s">
        <v>23</v>
      </c>
      <c r="IYZ516" s="63" t="s">
        <v>842</v>
      </c>
      <c r="IZA516" s="115">
        <v>46049</v>
      </c>
      <c r="IZB516" s="150" t="s">
        <v>1381</v>
      </c>
      <c r="IZC516" s="63" t="s">
        <v>363</v>
      </c>
      <c r="IZD516" s="63">
        <v>338</v>
      </c>
      <c r="IZE516" s="63" t="s">
        <v>1403</v>
      </c>
      <c r="IZF516" s="63" t="str">
        <f>_xlfn.IFNA(VLOOKUP(IZD516,[1]MH!IZA$2:IZL$538,7,FALSE), "")</f>
        <v/>
      </c>
      <c r="IZG516" s="63" t="s">
        <v>23</v>
      </c>
      <c r="IZH516" s="63" t="s">
        <v>842</v>
      </c>
      <c r="IZI516" s="115">
        <v>46049</v>
      </c>
      <c r="IZJ516" s="150" t="s">
        <v>1381</v>
      </c>
      <c r="IZK516" s="63" t="s">
        <v>363</v>
      </c>
      <c r="IZL516" s="63">
        <v>338</v>
      </c>
      <c r="IZM516" s="63" t="s">
        <v>1403</v>
      </c>
      <c r="IZN516" s="63" t="str">
        <f>_xlfn.IFNA(VLOOKUP(IZL516,[1]MH!IZI$2:IZT$538,7,FALSE), "")</f>
        <v/>
      </c>
      <c r="IZO516" s="63" t="s">
        <v>23</v>
      </c>
      <c r="IZP516" s="63" t="s">
        <v>842</v>
      </c>
      <c r="IZQ516" s="115">
        <v>46049</v>
      </c>
      <c r="IZR516" s="150" t="s">
        <v>1381</v>
      </c>
      <c r="IZS516" s="63" t="s">
        <v>363</v>
      </c>
      <c r="IZT516" s="63">
        <v>338</v>
      </c>
      <c r="IZU516" s="63" t="s">
        <v>1403</v>
      </c>
      <c r="IZV516" s="63" t="str">
        <f>_xlfn.IFNA(VLOOKUP(IZT516,[1]MH!IZQ$2:JAB$538,7,FALSE), "")</f>
        <v/>
      </c>
      <c r="IZW516" s="63" t="s">
        <v>23</v>
      </c>
      <c r="IZX516" s="63" t="s">
        <v>842</v>
      </c>
      <c r="IZY516" s="115">
        <v>46049</v>
      </c>
      <c r="IZZ516" s="150" t="s">
        <v>1381</v>
      </c>
      <c r="JAA516" s="63" t="s">
        <v>363</v>
      </c>
      <c r="JAB516" s="63">
        <v>338</v>
      </c>
      <c r="JAC516" s="63" t="s">
        <v>1403</v>
      </c>
      <c r="JAD516" s="63" t="str">
        <f>_xlfn.IFNA(VLOOKUP(JAB516,[1]MH!IZY$2:JAJ$538,7,FALSE), "")</f>
        <v/>
      </c>
      <c r="JAE516" s="63" t="s">
        <v>23</v>
      </c>
      <c r="JAF516" s="63" t="s">
        <v>842</v>
      </c>
      <c r="JAG516" s="115">
        <v>46049</v>
      </c>
      <c r="JAH516" s="150" t="s">
        <v>1381</v>
      </c>
      <c r="JAI516" s="63" t="s">
        <v>363</v>
      </c>
      <c r="JAJ516" s="63">
        <v>338</v>
      </c>
      <c r="JAK516" s="63" t="s">
        <v>1403</v>
      </c>
      <c r="JAL516" s="63" t="str">
        <f>_xlfn.IFNA(VLOOKUP(JAJ516,[1]MH!JAG$2:JAR$538,7,FALSE), "")</f>
        <v/>
      </c>
      <c r="JAM516" s="63" t="s">
        <v>23</v>
      </c>
      <c r="JAN516" s="63" t="s">
        <v>842</v>
      </c>
      <c r="JAO516" s="115">
        <v>46049</v>
      </c>
      <c r="JAP516" s="150" t="s">
        <v>1381</v>
      </c>
      <c r="JAQ516" s="63" t="s">
        <v>363</v>
      </c>
      <c r="JAR516" s="63">
        <v>338</v>
      </c>
      <c r="JAS516" s="63" t="s">
        <v>1403</v>
      </c>
      <c r="JAT516" s="63" t="str">
        <f>_xlfn.IFNA(VLOOKUP(JAR516,[1]MH!JAO$2:JAZ$538,7,FALSE), "")</f>
        <v/>
      </c>
      <c r="JAU516" s="63" t="s">
        <v>23</v>
      </c>
      <c r="JAV516" s="63" t="s">
        <v>842</v>
      </c>
      <c r="JAW516" s="115">
        <v>46049</v>
      </c>
      <c r="JAX516" s="150" t="s">
        <v>1381</v>
      </c>
      <c r="JAY516" s="63" t="s">
        <v>363</v>
      </c>
      <c r="JAZ516" s="63">
        <v>338</v>
      </c>
      <c r="JBA516" s="63" t="s">
        <v>1403</v>
      </c>
      <c r="JBB516" s="63" t="str">
        <f>_xlfn.IFNA(VLOOKUP(JAZ516,[1]MH!JAW$2:JBH$538,7,FALSE), "")</f>
        <v/>
      </c>
      <c r="JBC516" s="63" t="s">
        <v>23</v>
      </c>
      <c r="JBD516" s="63" t="s">
        <v>842</v>
      </c>
      <c r="JBE516" s="115">
        <v>46049</v>
      </c>
      <c r="JBF516" s="150" t="s">
        <v>1381</v>
      </c>
      <c r="JBG516" s="63" t="s">
        <v>363</v>
      </c>
      <c r="JBH516" s="63">
        <v>338</v>
      </c>
      <c r="JBI516" s="63" t="s">
        <v>1403</v>
      </c>
      <c r="JBJ516" s="63" t="str">
        <f>_xlfn.IFNA(VLOOKUP(JBH516,[1]MH!JBE$2:JBP$538,7,FALSE), "")</f>
        <v/>
      </c>
      <c r="JBK516" s="63" t="s">
        <v>23</v>
      </c>
      <c r="JBL516" s="63" t="s">
        <v>842</v>
      </c>
      <c r="JBM516" s="115">
        <v>46049</v>
      </c>
      <c r="JBN516" s="150" t="s">
        <v>1381</v>
      </c>
      <c r="JBO516" s="63" t="s">
        <v>363</v>
      </c>
      <c r="JBP516" s="63">
        <v>338</v>
      </c>
      <c r="JBQ516" s="63" t="s">
        <v>1403</v>
      </c>
      <c r="JBR516" s="63" t="str">
        <f>_xlfn.IFNA(VLOOKUP(JBP516,[1]MH!JBM$2:JBX$538,7,FALSE), "")</f>
        <v/>
      </c>
      <c r="JBS516" s="63" t="s">
        <v>23</v>
      </c>
      <c r="JBT516" s="63" t="s">
        <v>842</v>
      </c>
      <c r="JBU516" s="115">
        <v>46049</v>
      </c>
      <c r="JBV516" s="150" t="s">
        <v>1381</v>
      </c>
      <c r="JBW516" s="63" t="s">
        <v>363</v>
      </c>
      <c r="JBX516" s="63">
        <v>338</v>
      </c>
      <c r="JBY516" s="63" t="s">
        <v>1403</v>
      </c>
      <c r="JBZ516" s="63" t="str">
        <f>_xlfn.IFNA(VLOOKUP(JBX516,[1]MH!JBU$2:JCF$538,7,FALSE), "")</f>
        <v/>
      </c>
      <c r="JCA516" s="63" t="s">
        <v>23</v>
      </c>
      <c r="JCB516" s="63" t="s">
        <v>842</v>
      </c>
      <c r="JCC516" s="115">
        <v>46049</v>
      </c>
      <c r="JCD516" s="150" t="s">
        <v>1381</v>
      </c>
      <c r="JCE516" s="63" t="s">
        <v>363</v>
      </c>
      <c r="JCF516" s="63">
        <v>338</v>
      </c>
      <c r="JCG516" s="63" t="s">
        <v>1403</v>
      </c>
      <c r="JCH516" s="63" t="str">
        <f>_xlfn.IFNA(VLOOKUP(JCF516,[1]MH!JCC$2:JCN$538,7,FALSE), "")</f>
        <v/>
      </c>
      <c r="JCI516" s="63" t="s">
        <v>23</v>
      </c>
      <c r="JCJ516" s="63" t="s">
        <v>842</v>
      </c>
      <c r="JCK516" s="115">
        <v>46049</v>
      </c>
      <c r="JCL516" s="150" t="s">
        <v>1381</v>
      </c>
      <c r="JCM516" s="63" t="s">
        <v>363</v>
      </c>
      <c r="JCN516" s="63">
        <v>338</v>
      </c>
      <c r="JCO516" s="63" t="s">
        <v>1403</v>
      </c>
      <c r="JCP516" s="63" t="str">
        <f>_xlfn.IFNA(VLOOKUP(JCN516,[1]MH!JCK$2:JCV$538,7,FALSE), "")</f>
        <v/>
      </c>
      <c r="JCQ516" s="63" t="s">
        <v>23</v>
      </c>
      <c r="JCR516" s="63" t="s">
        <v>842</v>
      </c>
      <c r="JCS516" s="115">
        <v>46049</v>
      </c>
      <c r="JCT516" s="150" t="s">
        <v>1381</v>
      </c>
      <c r="JCU516" s="63" t="s">
        <v>363</v>
      </c>
      <c r="JCV516" s="63">
        <v>338</v>
      </c>
      <c r="JCW516" s="63" t="s">
        <v>1403</v>
      </c>
      <c r="JCX516" s="63" t="str">
        <f>_xlfn.IFNA(VLOOKUP(JCV516,[1]MH!JCS$2:JDD$538,7,FALSE), "")</f>
        <v/>
      </c>
      <c r="JCY516" s="63" t="s">
        <v>23</v>
      </c>
      <c r="JCZ516" s="63" t="s">
        <v>842</v>
      </c>
      <c r="JDA516" s="115">
        <v>46049</v>
      </c>
      <c r="JDB516" s="150" t="s">
        <v>1381</v>
      </c>
      <c r="JDC516" s="63" t="s">
        <v>363</v>
      </c>
      <c r="JDD516" s="63">
        <v>338</v>
      </c>
      <c r="JDE516" s="63" t="s">
        <v>1403</v>
      </c>
      <c r="JDF516" s="63" t="str">
        <f>_xlfn.IFNA(VLOOKUP(JDD516,[1]MH!JDA$2:JDL$538,7,FALSE), "")</f>
        <v/>
      </c>
      <c r="JDG516" s="63" t="s">
        <v>23</v>
      </c>
      <c r="JDH516" s="63" t="s">
        <v>842</v>
      </c>
      <c r="JDI516" s="115">
        <v>46049</v>
      </c>
      <c r="JDJ516" s="150" t="s">
        <v>1381</v>
      </c>
      <c r="JDK516" s="63" t="s">
        <v>363</v>
      </c>
      <c r="JDL516" s="63">
        <v>338</v>
      </c>
      <c r="JDM516" s="63" t="s">
        <v>1403</v>
      </c>
      <c r="JDN516" s="63" t="str">
        <f>_xlfn.IFNA(VLOOKUP(JDL516,[1]MH!JDI$2:JDT$538,7,FALSE), "")</f>
        <v/>
      </c>
      <c r="JDO516" s="63" t="s">
        <v>23</v>
      </c>
      <c r="JDP516" s="63" t="s">
        <v>842</v>
      </c>
      <c r="JDQ516" s="115">
        <v>46049</v>
      </c>
      <c r="JDR516" s="150" t="s">
        <v>1381</v>
      </c>
      <c r="JDS516" s="63" t="s">
        <v>363</v>
      </c>
      <c r="JDT516" s="63">
        <v>338</v>
      </c>
      <c r="JDU516" s="63" t="s">
        <v>1403</v>
      </c>
      <c r="JDV516" s="63" t="str">
        <f>_xlfn.IFNA(VLOOKUP(JDT516,[1]MH!JDQ$2:JEB$538,7,FALSE), "")</f>
        <v/>
      </c>
      <c r="JDW516" s="63" t="s">
        <v>23</v>
      </c>
      <c r="JDX516" s="63" t="s">
        <v>842</v>
      </c>
      <c r="JDY516" s="115">
        <v>46049</v>
      </c>
      <c r="JDZ516" s="150" t="s">
        <v>1381</v>
      </c>
      <c r="JEA516" s="63" t="s">
        <v>363</v>
      </c>
      <c r="JEB516" s="63">
        <v>338</v>
      </c>
      <c r="JEC516" s="63" t="s">
        <v>1403</v>
      </c>
      <c r="JED516" s="63" t="str">
        <f>_xlfn.IFNA(VLOOKUP(JEB516,[1]MH!JDY$2:JEJ$538,7,FALSE), "")</f>
        <v/>
      </c>
      <c r="JEE516" s="63" t="s">
        <v>23</v>
      </c>
      <c r="JEF516" s="63" t="s">
        <v>842</v>
      </c>
      <c r="JEG516" s="115">
        <v>46049</v>
      </c>
      <c r="JEH516" s="150" t="s">
        <v>1381</v>
      </c>
      <c r="JEI516" s="63" t="s">
        <v>363</v>
      </c>
      <c r="JEJ516" s="63">
        <v>338</v>
      </c>
      <c r="JEK516" s="63" t="s">
        <v>1403</v>
      </c>
      <c r="JEL516" s="63" t="str">
        <f>_xlfn.IFNA(VLOOKUP(JEJ516,[1]MH!JEG$2:JER$538,7,FALSE), "")</f>
        <v/>
      </c>
      <c r="JEM516" s="63" t="s">
        <v>23</v>
      </c>
      <c r="JEN516" s="63" t="s">
        <v>842</v>
      </c>
      <c r="JEO516" s="115">
        <v>46049</v>
      </c>
      <c r="JEP516" s="150" t="s">
        <v>1381</v>
      </c>
      <c r="JEQ516" s="63" t="s">
        <v>363</v>
      </c>
      <c r="JER516" s="63">
        <v>338</v>
      </c>
      <c r="JES516" s="63" t="s">
        <v>1403</v>
      </c>
      <c r="JET516" s="63" t="str">
        <f>_xlfn.IFNA(VLOOKUP(JER516,[1]MH!JEO$2:JEZ$538,7,FALSE), "")</f>
        <v/>
      </c>
      <c r="JEU516" s="63" t="s">
        <v>23</v>
      </c>
      <c r="JEV516" s="63" t="s">
        <v>842</v>
      </c>
      <c r="JEW516" s="115">
        <v>46049</v>
      </c>
      <c r="JEX516" s="150" t="s">
        <v>1381</v>
      </c>
      <c r="JEY516" s="63" t="s">
        <v>363</v>
      </c>
      <c r="JEZ516" s="63">
        <v>338</v>
      </c>
      <c r="JFA516" s="63" t="s">
        <v>1403</v>
      </c>
      <c r="JFB516" s="63" t="str">
        <f>_xlfn.IFNA(VLOOKUP(JEZ516,[1]MH!JEW$2:JFH$538,7,FALSE), "")</f>
        <v/>
      </c>
      <c r="JFC516" s="63" t="s">
        <v>23</v>
      </c>
      <c r="JFD516" s="63" t="s">
        <v>842</v>
      </c>
      <c r="JFE516" s="115">
        <v>46049</v>
      </c>
      <c r="JFF516" s="150" t="s">
        <v>1381</v>
      </c>
      <c r="JFG516" s="63" t="s">
        <v>363</v>
      </c>
      <c r="JFH516" s="63">
        <v>338</v>
      </c>
      <c r="JFI516" s="63" t="s">
        <v>1403</v>
      </c>
      <c r="JFJ516" s="63" t="str">
        <f>_xlfn.IFNA(VLOOKUP(JFH516,[1]MH!JFE$2:JFP$538,7,FALSE), "")</f>
        <v/>
      </c>
      <c r="JFK516" s="63" t="s">
        <v>23</v>
      </c>
      <c r="JFL516" s="63" t="s">
        <v>842</v>
      </c>
      <c r="JFM516" s="115">
        <v>46049</v>
      </c>
      <c r="JFN516" s="150" t="s">
        <v>1381</v>
      </c>
      <c r="JFO516" s="63" t="s">
        <v>363</v>
      </c>
      <c r="JFP516" s="63">
        <v>338</v>
      </c>
      <c r="JFQ516" s="63" t="s">
        <v>1403</v>
      </c>
      <c r="JFR516" s="63" t="str">
        <f>_xlfn.IFNA(VLOOKUP(JFP516,[1]MH!JFM$2:JFX$538,7,FALSE), "")</f>
        <v/>
      </c>
      <c r="JFS516" s="63" t="s">
        <v>23</v>
      </c>
      <c r="JFT516" s="63" t="s">
        <v>842</v>
      </c>
      <c r="JFU516" s="115">
        <v>46049</v>
      </c>
      <c r="JFV516" s="150" t="s">
        <v>1381</v>
      </c>
      <c r="JFW516" s="63" t="s">
        <v>363</v>
      </c>
      <c r="JFX516" s="63">
        <v>338</v>
      </c>
      <c r="JFY516" s="63" t="s">
        <v>1403</v>
      </c>
      <c r="JFZ516" s="63" t="str">
        <f>_xlfn.IFNA(VLOOKUP(JFX516,[1]MH!JFU$2:JGF$538,7,FALSE), "")</f>
        <v/>
      </c>
      <c r="JGA516" s="63" t="s">
        <v>23</v>
      </c>
      <c r="JGB516" s="63" t="s">
        <v>842</v>
      </c>
      <c r="JGC516" s="115">
        <v>46049</v>
      </c>
      <c r="JGD516" s="150" t="s">
        <v>1381</v>
      </c>
      <c r="JGE516" s="63" t="s">
        <v>363</v>
      </c>
      <c r="JGF516" s="63">
        <v>338</v>
      </c>
      <c r="JGG516" s="63" t="s">
        <v>1403</v>
      </c>
      <c r="JGH516" s="63" t="str">
        <f>_xlfn.IFNA(VLOOKUP(JGF516,[1]MH!JGC$2:JGN$538,7,FALSE), "")</f>
        <v/>
      </c>
      <c r="JGI516" s="63" t="s">
        <v>23</v>
      </c>
      <c r="JGJ516" s="63" t="s">
        <v>842</v>
      </c>
      <c r="JGK516" s="115">
        <v>46049</v>
      </c>
      <c r="JGL516" s="150" t="s">
        <v>1381</v>
      </c>
      <c r="JGM516" s="63" t="s">
        <v>363</v>
      </c>
      <c r="JGN516" s="63">
        <v>338</v>
      </c>
      <c r="JGO516" s="63" t="s">
        <v>1403</v>
      </c>
      <c r="JGP516" s="63" t="str">
        <f>_xlfn.IFNA(VLOOKUP(JGN516,[1]MH!JGK$2:JGV$538,7,FALSE), "")</f>
        <v/>
      </c>
      <c r="JGQ516" s="63" t="s">
        <v>23</v>
      </c>
      <c r="JGR516" s="63" t="s">
        <v>842</v>
      </c>
      <c r="JGS516" s="115">
        <v>46049</v>
      </c>
      <c r="JGT516" s="150" t="s">
        <v>1381</v>
      </c>
      <c r="JGU516" s="63" t="s">
        <v>363</v>
      </c>
      <c r="JGV516" s="63">
        <v>338</v>
      </c>
      <c r="JGW516" s="63" t="s">
        <v>1403</v>
      </c>
      <c r="JGX516" s="63" t="str">
        <f>_xlfn.IFNA(VLOOKUP(JGV516,[1]MH!JGS$2:JHD$538,7,FALSE), "")</f>
        <v/>
      </c>
      <c r="JGY516" s="63" t="s">
        <v>23</v>
      </c>
      <c r="JGZ516" s="63" t="s">
        <v>842</v>
      </c>
      <c r="JHA516" s="115">
        <v>46049</v>
      </c>
      <c r="JHB516" s="150" t="s">
        <v>1381</v>
      </c>
      <c r="JHC516" s="63" t="s">
        <v>363</v>
      </c>
      <c r="JHD516" s="63">
        <v>338</v>
      </c>
      <c r="JHE516" s="63" t="s">
        <v>1403</v>
      </c>
      <c r="JHF516" s="63" t="str">
        <f>_xlfn.IFNA(VLOOKUP(JHD516,[1]MH!JHA$2:JHL$538,7,FALSE), "")</f>
        <v/>
      </c>
      <c r="JHG516" s="63" t="s">
        <v>23</v>
      </c>
      <c r="JHH516" s="63" t="s">
        <v>842</v>
      </c>
      <c r="JHI516" s="115">
        <v>46049</v>
      </c>
      <c r="JHJ516" s="150" t="s">
        <v>1381</v>
      </c>
      <c r="JHK516" s="63" t="s">
        <v>363</v>
      </c>
      <c r="JHL516" s="63">
        <v>338</v>
      </c>
      <c r="JHM516" s="63" t="s">
        <v>1403</v>
      </c>
      <c r="JHN516" s="63" t="str">
        <f>_xlfn.IFNA(VLOOKUP(JHL516,[1]MH!JHI$2:JHT$538,7,FALSE), "")</f>
        <v/>
      </c>
      <c r="JHO516" s="63" t="s">
        <v>23</v>
      </c>
      <c r="JHP516" s="63" t="s">
        <v>842</v>
      </c>
      <c r="JHQ516" s="115">
        <v>46049</v>
      </c>
      <c r="JHR516" s="150" t="s">
        <v>1381</v>
      </c>
      <c r="JHS516" s="63" t="s">
        <v>363</v>
      </c>
      <c r="JHT516" s="63">
        <v>338</v>
      </c>
      <c r="JHU516" s="63" t="s">
        <v>1403</v>
      </c>
      <c r="JHV516" s="63" t="str">
        <f>_xlfn.IFNA(VLOOKUP(JHT516,[1]MH!JHQ$2:JIB$538,7,FALSE), "")</f>
        <v/>
      </c>
      <c r="JHW516" s="63" t="s">
        <v>23</v>
      </c>
      <c r="JHX516" s="63" t="s">
        <v>842</v>
      </c>
      <c r="JHY516" s="115">
        <v>46049</v>
      </c>
      <c r="JHZ516" s="150" t="s">
        <v>1381</v>
      </c>
      <c r="JIA516" s="63" t="s">
        <v>363</v>
      </c>
      <c r="JIB516" s="63">
        <v>338</v>
      </c>
      <c r="JIC516" s="63" t="s">
        <v>1403</v>
      </c>
      <c r="JID516" s="63" t="str">
        <f>_xlfn.IFNA(VLOOKUP(JIB516,[1]MH!JHY$2:JIJ$538,7,FALSE), "")</f>
        <v/>
      </c>
      <c r="JIE516" s="63" t="s">
        <v>23</v>
      </c>
      <c r="JIF516" s="63" t="s">
        <v>842</v>
      </c>
      <c r="JIG516" s="115">
        <v>46049</v>
      </c>
      <c r="JIH516" s="150" t="s">
        <v>1381</v>
      </c>
      <c r="JII516" s="63" t="s">
        <v>363</v>
      </c>
      <c r="JIJ516" s="63">
        <v>338</v>
      </c>
      <c r="JIK516" s="63" t="s">
        <v>1403</v>
      </c>
      <c r="JIL516" s="63" t="str">
        <f>_xlfn.IFNA(VLOOKUP(JIJ516,[1]MH!JIG$2:JIR$538,7,FALSE), "")</f>
        <v/>
      </c>
      <c r="JIM516" s="63" t="s">
        <v>23</v>
      </c>
      <c r="JIN516" s="63" t="s">
        <v>842</v>
      </c>
      <c r="JIO516" s="115">
        <v>46049</v>
      </c>
      <c r="JIP516" s="150" t="s">
        <v>1381</v>
      </c>
      <c r="JIQ516" s="63" t="s">
        <v>363</v>
      </c>
      <c r="JIR516" s="63">
        <v>338</v>
      </c>
      <c r="JIS516" s="63" t="s">
        <v>1403</v>
      </c>
      <c r="JIT516" s="63" t="str">
        <f>_xlfn.IFNA(VLOOKUP(JIR516,[1]MH!JIO$2:JIZ$538,7,FALSE), "")</f>
        <v/>
      </c>
      <c r="JIU516" s="63" t="s">
        <v>23</v>
      </c>
      <c r="JIV516" s="63" t="s">
        <v>842</v>
      </c>
      <c r="JIW516" s="115">
        <v>46049</v>
      </c>
      <c r="JIX516" s="150" t="s">
        <v>1381</v>
      </c>
      <c r="JIY516" s="63" t="s">
        <v>363</v>
      </c>
      <c r="JIZ516" s="63">
        <v>338</v>
      </c>
      <c r="JJA516" s="63" t="s">
        <v>1403</v>
      </c>
      <c r="JJB516" s="63" t="str">
        <f>_xlfn.IFNA(VLOOKUP(JIZ516,[1]MH!JIW$2:JJH$538,7,FALSE), "")</f>
        <v/>
      </c>
      <c r="JJC516" s="63" t="s">
        <v>23</v>
      </c>
      <c r="JJD516" s="63" t="s">
        <v>842</v>
      </c>
      <c r="JJE516" s="115">
        <v>46049</v>
      </c>
      <c r="JJF516" s="150" t="s">
        <v>1381</v>
      </c>
      <c r="JJG516" s="63" t="s">
        <v>363</v>
      </c>
      <c r="JJH516" s="63">
        <v>338</v>
      </c>
      <c r="JJI516" s="63" t="s">
        <v>1403</v>
      </c>
      <c r="JJJ516" s="63" t="str">
        <f>_xlfn.IFNA(VLOOKUP(JJH516,[1]MH!JJE$2:JJP$538,7,FALSE), "")</f>
        <v/>
      </c>
      <c r="JJK516" s="63" t="s">
        <v>23</v>
      </c>
      <c r="JJL516" s="63" t="s">
        <v>842</v>
      </c>
      <c r="JJM516" s="115">
        <v>46049</v>
      </c>
      <c r="JJN516" s="150" t="s">
        <v>1381</v>
      </c>
      <c r="JJO516" s="63" t="s">
        <v>363</v>
      </c>
      <c r="JJP516" s="63">
        <v>338</v>
      </c>
      <c r="JJQ516" s="63" t="s">
        <v>1403</v>
      </c>
      <c r="JJR516" s="63" t="str">
        <f>_xlfn.IFNA(VLOOKUP(JJP516,[1]MH!JJM$2:JJX$538,7,FALSE), "")</f>
        <v/>
      </c>
      <c r="JJS516" s="63" t="s">
        <v>23</v>
      </c>
      <c r="JJT516" s="63" t="s">
        <v>842</v>
      </c>
      <c r="JJU516" s="115">
        <v>46049</v>
      </c>
      <c r="JJV516" s="150" t="s">
        <v>1381</v>
      </c>
      <c r="JJW516" s="63" t="s">
        <v>363</v>
      </c>
      <c r="JJX516" s="63">
        <v>338</v>
      </c>
      <c r="JJY516" s="63" t="s">
        <v>1403</v>
      </c>
      <c r="JJZ516" s="63" t="str">
        <f>_xlfn.IFNA(VLOOKUP(JJX516,[1]MH!JJU$2:JKF$538,7,FALSE), "")</f>
        <v/>
      </c>
      <c r="JKA516" s="63" t="s">
        <v>23</v>
      </c>
      <c r="JKB516" s="63" t="s">
        <v>842</v>
      </c>
      <c r="JKC516" s="115">
        <v>46049</v>
      </c>
      <c r="JKD516" s="150" t="s">
        <v>1381</v>
      </c>
      <c r="JKE516" s="63" t="s">
        <v>363</v>
      </c>
      <c r="JKF516" s="63">
        <v>338</v>
      </c>
      <c r="JKG516" s="63" t="s">
        <v>1403</v>
      </c>
      <c r="JKH516" s="63" t="str">
        <f>_xlfn.IFNA(VLOOKUP(JKF516,[1]MH!JKC$2:JKN$538,7,FALSE), "")</f>
        <v/>
      </c>
      <c r="JKI516" s="63" t="s">
        <v>23</v>
      </c>
      <c r="JKJ516" s="63" t="s">
        <v>842</v>
      </c>
      <c r="JKK516" s="115">
        <v>46049</v>
      </c>
      <c r="JKL516" s="150" t="s">
        <v>1381</v>
      </c>
      <c r="JKM516" s="63" t="s">
        <v>363</v>
      </c>
      <c r="JKN516" s="63">
        <v>338</v>
      </c>
      <c r="JKO516" s="63" t="s">
        <v>1403</v>
      </c>
      <c r="JKP516" s="63" t="str">
        <f>_xlfn.IFNA(VLOOKUP(JKN516,[1]MH!JKK$2:JKV$538,7,FALSE), "")</f>
        <v/>
      </c>
      <c r="JKQ516" s="63" t="s">
        <v>23</v>
      </c>
      <c r="JKR516" s="63" t="s">
        <v>842</v>
      </c>
      <c r="JKS516" s="115">
        <v>46049</v>
      </c>
      <c r="JKT516" s="150" t="s">
        <v>1381</v>
      </c>
      <c r="JKU516" s="63" t="s">
        <v>363</v>
      </c>
      <c r="JKV516" s="63">
        <v>338</v>
      </c>
      <c r="JKW516" s="63" t="s">
        <v>1403</v>
      </c>
      <c r="JKX516" s="63" t="str">
        <f>_xlfn.IFNA(VLOOKUP(JKV516,[1]MH!JKS$2:JLD$538,7,FALSE), "")</f>
        <v/>
      </c>
      <c r="JKY516" s="63" t="s">
        <v>23</v>
      </c>
      <c r="JKZ516" s="63" t="s">
        <v>842</v>
      </c>
      <c r="JLA516" s="115">
        <v>46049</v>
      </c>
      <c r="JLB516" s="150" t="s">
        <v>1381</v>
      </c>
      <c r="JLC516" s="63" t="s">
        <v>363</v>
      </c>
      <c r="JLD516" s="63">
        <v>338</v>
      </c>
      <c r="JLE516" s="63" t="s">
        <v>1403</v>
      </c>
      <c r="JLF516" s="63" t="str">
        <f>_xlfn.IFNA(VLOOKUP(JLD516,[1]MH!JLA$2:JLL$538,7,FALSE), "")</f>
        <v/>
      </c>
      <c r="JLG516" s="63" t="s">
        <v>23</v>
      </c>
      <c r="JLH516" s="63" t="s">
        <v>842</v>
      </c>
      <c r="JLI516" s="115">
        <v>46049</v>
      </c>
      <c r="JLJ516" s="150" t="s">
        <v>1381</v>
      </c>
      <c r="JLK516" s="63" t="s">
        <v>363</v>
      </c>
      <c r="JLL516" s="63">
        <v>338</v>
      </c>
      <c r="JLM516" s="63" t="s">
        <v>1403</v>
      </c>
      <c r="JLN516" s="63" t="str">
        <f>_xlfn.IFNA(VLOOKUP(JLL516,[1]MH!JLI$2:JLT$538,7,FALSE), "")</f>
        <v/>
      </c>
      <c r="JLO516" s="63" t="s">
        <v>23</v>
      </c>
      <c r="JLP516" s="63" t="s">
        <v>842</v>
      </c>
      <c r="JLQ516" s="115">
        <v>46049</v>
      </c>
      <c r="JLR516" s="150" t="s">
        <v>1381</v>
      </c>
      <c r="JLS516" s="63" t="s">
        <v>363</v>
      </c>
      <c r="JLT516" s="63">
        <v>338</v>
      </c>
      <c r="JLU516" s="63" t="s">
        <v>1403</v>
      </c>
      <c r="JLV516" s="63" t="str">
        <f>_xlfn.IFNA(VLOOKUP(JLT516,[1]MH!JLQ$2:JMB$538,7,FALSE), "")</f>
        <v/>
      </c>
      <c r="JLW516" s="63" t="s">
        <v>23</v>
      </c>
      <c r="JLX516" s="63" t="s">
        <v>842</v>
      </c>
      <c r="JLY516" s="115">
        <v>46049</v>
      </c>
      <c r="JLZ516" s="150" t="s">
        <v>1381</v>
      </c>
      <c r="JMA516" s="63" t="s">
        <v>363</v>
      </c>
      <c r="JMB516" s="63">
        <v>338</v>
      </c>
      <c r="JMC516" s="63" t="s">
        <v>1403</v>
      </c>
      <c r="JMD516" s="63" t="str">
        <f>_xlfn.IFNA(VLOOKUP(JMB516,[1]MH!JLY$2:JMJ$538,7,FALSE), "")</f>
        <v/>
      </c>
      <c r="JME516" s="63" t="s">
        <v>23</v>
      </c>
      <c r="JMF516" s="63" t="s">
        <v>842</v>
      </c>
      <c r="JMG516" s="115">
        <v>46049</v>
      </c>
      <c r="JMH516" s="150" t="s">
        <v>1381</v>
      </c>
      <c r="JMI516" s="63" t="s">
        <v>363</v>
      </c>
      <c r="JMJ516" s="63">
        <v>338</v>
      </c>
      <c r="JMK516" s="63" t="s">
        <v>1403</v>
      </c>
      <c r="JML516" s="63" t="str">
        <f>_xlfn.IFNA(VLOOKUP(JMJ516,[1]MH!JMG$2:JMR$538,7,FALSE), "")</f>
        <v/>
      </c>
      <c r="JMM516" s="63" t="s">
        <v>23</v>
      </c>
      <c r="JMN516" s="63" t="s">
        <v>842</v>
      </c>
      <c r="JMO516" s="115">
        <v>46049</v>
      </c>
      <c r="JMP516" s="150" t="s">
        <v>1381</v>
      </c>
      <c r="JMQ516" s="63" t="s">
        <v>363</v>
      </c>
      <c r="JMR516" s="63">
        <v>338</v>
      </c>
      <c r="JMS516" s="63" t="s">
        <v>1403</v>
      </c>
      <c r="JMT516" s="63" t="str">
        <f>_xlfn.IFNA(VLOOKUP(JMR516,[1]MH!JMO$2:JMZ$538,7,FALSE), "")</f>
        <v/>
      </c>
      <c r="JMU516" s="63" t="s">
        <v>23</v>
      </c>
      <c r="JMV516" s="63" t="s">
        <v>842</v>
      </c>
      <c r="JMW516" s="115">
        <v>46049</v>
      </c>
      <c r="JMX516" s="150" t="s">
        <v>1381</v>
      </c>
      <c r="JMY516" s="63" t="s">
        <v>363</v>
      </c>
      <c r="JMZ516" s="63">
        <v>338</v>
      </c>
      <c r="JNA516" s="63" t="s">
        <v>1403</v>
      </c>
      <c r="JNB516" s="63" t="str">
        <f>_xlfn.IFNA(VLOOKUP(JMZ516,[1]MH!JMW$2:JNH$538,7,FALSE), "")</f>
        <v/>
      </c>
      <c r="JNC516" s="63" t="s">
        <v>23</v>
      </c>
      <c r="JND516" s="63" t="s">
        <v>842</v>
      </c>
      <c r="JNE516" s="115">
        <v>46049</v>
      </c>
      <c r="JNF516" s="150" t="s">
        <v>1381</v>
      </c>
      <c r="JNG516" s="63" t="s">
        <v>363</v>
      </c>
      <c r="JNH516" s="63">
        <v>338</v>
      </c>
      <c r="JNI516" s="63" t="s">
        <v>1403</v>
      </c>
      <c r="JNJ516" s="63" t="str">
        <f>_xlfn.IFNA(VLOOKUP(JNH516,[1]MH!JNE$2:JNP$538,7,FALSE), "")</f>
        <v/>
      </c>
      <c r="JNK516" s="63" t="s">
        <v>23</v>
      </c>
      <c r="JNL516" s="63" t="s">
        <v>842</v>
      </c>
      <c r="JNM516" s="115">
        <v>46049</v>
      </c>
      <c r="JNN516" s="150" t="s">
        <v>1381</v>
      </c>
      <c r="JNO516" s="63" t="s">
        <v>363</v>
      </c>
      <c r="JNP516" s="63">
        <v>338</v>
      </c>
      <c r="JNQ516" s="63" t="s">
        <v>1403</v>
      </c>
      <c r="JNR516" s="63" t="str">
        <f>_xlfn.IFNA(VLOOKUP(JNP516,[1]MH!JNM$2:JNX$538,7,FALSE), "")</f>
        <v/>
      </c>
      <c r="JNS516" s="63" t="s">
        <v>23</v>
      </c>
      <c r="JNT516" s="63" t="s">
        <v>842</v>
      </c>
      <c r="JNU516" s="115">
        <v>46049</v>
      </c>
      <c r="JNV516" s="150" t="s">
        <v>1381</v>
      </c>
      <c r="JNW516" s="63" t="s">
        <v>363</v>
      </c>
      <c r="JNX516" s="63">
        <v>338</v>
      </c>
      <c r="JNY516" s="63" t="s">
        <v>1403</v>
      </c>
      <c r="JNZ516" s="63" t="str">
        <f>_xlfn.IFNA(VLOOKUP(JNX516,[1]MH!JNU$2:JOF$538,7,FALSE), "")</f>
        <v/>
      </c>
      <c r="JOA516" s="63" t="s">
        <v>23</v>
      </c>
      <c r="JOB516" s="63" t="s">
        <v>842</v>
      </c>
      <c r="JOC516" s="115">
        <v>46049</v>
      </c>
      <c r="JOD516" s="150" t="s">
        <v>1381</v>
      </c>
      <c r="JOE516" s="63" t="s">
        <v>363</v>
      </c>
      <c r="JOF516" s="63">
        <v>338</v>
      </c>
      <c r="JOG516" s="63" t="s">
        <v>1403</v>
      </c>
      <c r="JOH516" s="63" t="str">
        <f>_xlfn.IFNA(VLOOKUP(JOF516,[1]MH!JOC$2:JON$538,7,FALSE), "")</f>
        <v/>
      </c>
      <c r="JOI516" s="63" t="s">
        <v>23</v>
      </c>
      <c r="JOJ516" s="63" t="s">
        <v>842</v>
      </c>
      <c r="JOK516" s="115">
        <v>46049</v>
      </c>
      <c r="JOL516" s="150" t="s">
        <v>1381</v>
      </c>
      <c r="JOM516" s="63" t="s">
        <v>363</v>
      </c>
      <c r="JON516" s="63">
        <v>338</v>
      </c>
      <c r="JOO516" s="63" t="s">
        <v>1403</v>
      </c>
      <c r="JOP516" s="63" t="str">
        <f>_xlfn.IFNA(VLOOKUP(JON516,[1]MH!JOK$2:JOV$538,7,FALSE), "")</f>
        <v/>
      </c>
      <c r="JOQ516" s="63" t="s">
        <v>23</v>
      </c>
      <c r="JOR516" s="63" t="s">
        <v>842</v>
      </c>
      <c r="JOS516" s="115">
        <v>46049</v>
      </c>
      <c r="JOT516" s="150" t="s">
        <v>1381</v>
      </c>
      <c r="JOU516" s="63" t="s">
        <v>363</v>
      </c>
      <c r="JOV516" s="63">
        <v>338</v>
      </c>
      <c r="JOW516" s="63" t="s">
        <v>1403</v>
      </c>
      <c r="JOX516" s="63" t="str">
        <f>_xlfn.IFNA(VLOOKUP(JOV516,[1]MH!JOS$2:JPD$538,7,FALSE), "")</f>
        <v/>
      </c>
      <c r="JOY516" s="63" t="s">
        <v>23</v>
      </c>
      <c r="JOZ516" s="63" t="s">
        <v>842</v>
      </c>
      <c r="JPA516" s="115">
        <v>46049</v>
      </c>
      <c r="JPB516" s="150" t="s">
        <v>1381</v>
      </c>
      <c r="JPC516" s="63" t="s">
        <v>363</v>
      </c>
      <c r="JPD516" s="63">
        <v>338</v>
      </c>
      <c r="JPE516" s="63" t="s">
        <v>1403</v>
      </c>
      <c r="JPF516" s="63" t="str">
        <f>_xlfn.IFNA(VLOOKUP(JPD516,[1]MH!JPA$2:JPL$538,7,FALSE), "")</f>
        <v/>
      </c>
      <c r="JPG516" s="63" t="s">
        <v>23</v>
      </c>
      <c r="JPH516" s="63" t="s">
        <v>842</v>
      </c>
      <c r="JPI516" s="115">
        <v>46049</v>
      </c>
      <c r="JPJ516" s="150" t="s">
        <v>1381</v>
      </c>
      <c r="JPK516" s="63" t="s">
        <v>363</v>
      </c>
      <c r="JPL516" s="63">
        <v>338</v>
      </c>
      <c r="JPM516" s="63" t="s">
        <v>1403</v>
      </c>
      <c r="JPN516" s="63" t="str">
        <f>_xlfn.IFNA(VLOOKUP(JPL516,[1]MH!JPI$2:JPT$538,7,FALSE), "")</f>
        <v/>
      </c>
      <c r="JPO516" s="63" t="s">
        <v>23</v>
      </c>
      <c r="JPP516" s="63" t="s">
        <v>842</v>
      </c>
      <c r="JPQ516" s="115">
        <v>46049</v>
      </c>
      <c r="JPR516" s="150" t="s">
        <v>1381</v>
      </c>
      <c r="JPS516" s="63" t="s">
        <v>363</v>
      </c>
      <c r="JPT516" s="63">
        <v>338</v>
      </c>
      <c r="JPU516" s="63" t="s">
        <v>1403</v>
      </c>
      <c r="JPV516" s="63" t="str">
        <f>_xlfn.IFNA(VLOOKUP(JPT516,[1]MH!JPQ$2:JQB$538,7,FALSE), "")</f>
        <v/>
      </c>
      <c r="JPW516" s="63" t="s">
        <v>23</v>
      </c>
      <c r="JPX516" s="63" t="s">
        <v>842</v>
      </c>
      <c r="JPY516" s="115">
        <v>46049</v>
      </c>
      <c r="JPZ516" s="150" t="s">
        <v>1381</v>
      </c>
      <c r="JQA516" s="63" t="s">
        <v>363</v>
      </c>
      <c r="JQB516" s="63">
        <v>338</v>
      </c>
      <c r="JQC516" s="63" t="s">
        <v>1403</v>
      </c>
      <c r="JQD516" s="63" t="str">
        <f>_xlfn.IFNA(VLOOKUP(JQB516,[1]MH!JPY$2:JQJ$538,7,FALSE), "")</f>
        <v/>
      </c>
      <c r="JQE516" s="63" t="s">
        <v>23</v>
      </c>
      <c r="JQF516" s="63" t="s">
        <v>842</v>
      </c>
      <c r="JQG516" s="115">
        <v>46049</v>
      </c>
      <c r="JQH516" s="150" t="s">
        <v>1381</v>
      </c>
      <c r="JQI516" s="63" t="s">
        <v>363</v>
      </c>
      <c r="JQJ516" s="63">
        <v>338</v>
      </c>
      <c r="JQK516" s="63" t="s">
        <v>1403</v>
      </c>
      <c r="JQL516" s="63" t="str">
        <f>_xlfn.IFNA(VLOOKUP(JQJ516,[1]MH!JQG$2:JQR$538,7,FALSE), "")</f>
        <v/>
      </c>
      <c r="JQM516" s="63" t="s">
        <v>23</v>
      </c>
      <c r="JQN516" s="63" t="s">
        <v>842</v>
      </c>
      <c r="JQO516" s="115">
        <v>46049</v>
      </c>
      <c r="JQP516" s="150" t="s">
        <v>1381</v>
      </c>
      <c r="JQQ516" s="63" t="s">
        <v>363</v>
      </c>
      <c r="JQR516" s="63">
        <v>338</v>
      </c>
      <c r="JQS516" s="63" t="s">
        <v>1403</v>
      </c>
      <c r="JQT516" s="63" t="str">
        <f>_xlfn.IFNA(VLOOKUP(JQR516,[1]MH!JQO$2:JQZ$538,7,FALSE), "")</f>
        <v/>
      </c>
      <c r="JQU516" s="63" t="s">
        <v>23</v>
      </c>
      <c r="JQV516" s="63" t="s">
        <v>842</v>
      </c>
      <c r="JQW516" s="115">
        <v>46049</v>
      </c>
      <c r="JQX516" s="150" t="s">
        <v>1381</v>
      </c>
      <c r="JQY516" s="63" t="s">
        <v>363</v>
      </c>
      <c r="JQZ516" s="63">
        <v>338</v>
      </c>
      <c r="JRA516" s="63" t="s">
        <v>1403</v>
      </c>
      <c r="JRB516" s="63" t="str">
        <f>_xlfn.IFNA(VLOOKUP(JQZ516,[1]MH!JQW$2:JRH$538,7,FALSE), "")</f>
        <v/>
      </c>
      <c r="JRC516" s="63" t="s">
        <v>23</v>
      </c>
      <c r="JRD516" s="63" t="s">
        <v>842</v>
      </c>
      <c r="JRE516" s="115">
        <v>46049</v>
      </c>
      <c r="JRF516" s="150" t="s">
        <v>1381</v>
      </c>
      <c r="JRG516" s="63" t="s">
        <v>363</v>
      </c>
      <c r="JRH516" s="63">
        <v>338</v>
      </c>
      <c r="JRI516" s="63" t="s">
        <v>1403</v>
      </c>
      <c r="JRJ516" s="63" t="str">
        <f>_xlfn.IFNA(VLOOKUP(JRH516,[1]MH!JRE$2:JRP$538,7,FALSE), "")</f>
        <v/>
      </c>
      <c r="JRK516" s="63" t="s">
        <v>23</v>
      </c>
      <c r="JRL516" s="63" t="s">
        <v>842</v>
      </c>
      <c r="JRM516" s="115">
        <v>46049</v>
      </c>
      <c r="JRN516" s="150" t="s">
        <v>1381</v>
      </c>
      <c r="JRO516" s="63" t="s">
        <v>363</v>
      </c>
      <c r="JRP516" s="63">
        <v>338</v>
      </c>
      <c r="JRQ516" s="63" t="s">
        <v>1403</v>
      </c>
      <c r="JRR516" s="63" t="str">
        <f>_xlfn.IFNA(VLOOKUP(JRP516,[1]MH!JRM$2:JRX$538,7,FALSE), "")</f>
        <v/>
      </c>
      <c r="JRS516" s="63" t="s">
        <v>23</v>
      </c>
      <c r="JRT516" s="63" t="s">
        <v>842</v>
      </c>
      <c r="JRU516" s="115">
        <v>46049</v>
      </c>
      <c r="JRV516" s="150" t="s">
        <v>1381</v>
      </c>
      <c r="JRW516" s="63" t="s">
        <v>363</v>
      </c>
      <c r="JRX516" s="63">
        <v>338</v>
      </c>
      <c r="JRY516" s="63" t="s">
        <v>1403</v>
      </c>
      <c r="JRZ516" s="63" t="str">
        <f>_xlfn.IFNA(VLOOKUP(JRX516,[1]MH!JRU$2:JSF$538,7,FALSE), "")</f>
        <v/>
      </c>
      <c r="JSA516" s="63" t="s">
        <v>23</v>
      </c>
      <c r="JSB516" s="63" t="s">
        <v>842</v>
      </c>
      <c r="JSC516" s="115">
        <v>46049</v>
      </c>
      <c r="JSD516" s="150" t="s">
        <v>1381</v>
      </c>
      <c r="JSE516" s="63" t="s">
        <v>363</v>
      </c>
      <c r="JSF516" s="63">
        <v>338</v>
      </c>
      <c r="JSG516" s="63" t="s">
        <v>1403</v>
      </c>
      <c r="JSH516" s="63" t="str">
        <f>_xlfn.IFNA(VLOOKUP(JSF516,[1]MH!JSC$2:JSN$538,7,FALSE), "")</f>
        <v/>
      </c>
      <c r="JSI516" s="63" t="s">
        <v>23</v>
      </c>
      <c r="JSJ516" s="63" t="s">
        <v>842</v>
      </c>
      <c r="JSK516" s="115">
        <v>46049</v>
      </c>
      <c r="JSL516" s="150" t="s">
        <v>1381</v>
      </c>
      <c r="JSM516" s="63" t="s">
        <v>363</v>
      </c>
      <c r="JSN516" s="63">
        <v>338</v>
      </c>
      <c r="JSO516" s="63" t="s">
        <v>1403</v>
      </c>
      <c r="JSP516" s="63" t="str">
        <f>_xlfn.IFNA(VLOOKUP(JSN516,[1]MH!JSK$2:JSV$538,7,FALSE), "")</f>
        <v/>
      </c>
      <c r="JSQ516" s="63" t="s">
        <v>23</v>
      </c>
      <c r="JSR516" s="63" t="s">
        <v>842</v>
      </c>
      <c r="JSS516" s="115">
        <v>46049</v>
      </c>
      <c r="JST516" s="150" t="s">
        <v>1381</v>
      </c>
      <c r="JSU516" s="63" t="s">
        <v>363</v>
      </c>
      <c r="JSV516" s="63">
        <v>338</v>
      </c>
      <c r="JSW516" s="63" t="s">
        <v>1403</v>
      </c>
      <c r="JSX516" s="63" t="str">
        <f>_xlfn.IFNA(VLOOKUP(JSV516,[1]MH!JSS$2:JTD$538,7,FALSE), "")</f>
        <v/>
      </c>
      <c r="JSY516" s="63" t="s">
        <v>23</v>
      </c>
      <c r="JSZ516" s="63" t="s">
        <v>842</v>
      </c>
      <c r="JTA516" s="115">
        <v>46049</v>
      </c>
      <c r="JTB516" s="150" t="s">
        <v>1381</v>
      </c>
      <c r="JTC516" s="63" t="s">
        <v>363</v>
      </c>
      <c r="JTD516" s="63">
        <v>338</v>
      </c>
      <c r="JTE516" s="63" t="s">
        <v>1403</v>
      </c>
      <c r="JTF516" s="63" t="str">
        <f>_xlfn.IFNA(VLOOKUP(JTD516,[1]MH!JTA$2:JTL$538,7,FALSE), "")</f>
        <v/>
      </c>
      <c r="JTG516" s="63" t="s">
        <v>23</v>
      </c>
      <c r="JTH516" s="63" t="s">
        <v>842</v>
      </c>
      <c r="JTI516" s="115">
        <v>46049</v>
      </c>
      <c r="JTJ516" s="150" t="s">
        <v>1381</v>
      </c>
      <c r="JTK516" s="63" t="s">
        <v>363</v>
      </c>
      <c r="JTL516" s="63">
        <v>338</v>
      </c>
      <c r="JTM516" s="63" t="s">
        <v>1403</v>
      </c>
      <c r="JTN516" s="63" t="str">
        <f>_xlfn.IFNA(VLOOKUP(JTL516,[1]MH!JTI$2:JTT$538,7,FALSE), "")</f>
        <v/>
      </c>
      <c r="JTO516" s="63" t="s">
        <v>23</v>
      </c>
      <c r="JTP516" s="63" t="s">
        <v>842</v>
      </c>
      <c r="JTQ516" s="115">
        <v>46049</v>
      </c>
      <c r="JTR516" s="150" t="s">
        <v>1381</v>
      </c>
      <c r="JTS516" s="63" t="s">
        <v>363</v>
      </c>
      <c r="JTT516" s="63">
        <v>338</v>
      </c>
      <c r="JTU516" s="63" t="s">
        <v>1403</v>
      </c>
      <c r="JTV516" s="63" t="str">
        <f>_xlfn.IFNA(VLOOKUP(JTT516,[1]MH!JTQ$2:JUB$538,7,FALSE), "")</f>
        <v/>
      </c>
      <c r="JTW516" s="63" t="s">
        <v>23</v>
      </c>
      <c r="JTX516" s="63" t="s">
        <v>842</v>
      </c>
      <c r="JTY516" s="115">
        <v>46049</v>
      </c>
      <c r="JTZ516" s="150" t="s">
        <v>1381</v>
      </c>
      <c r="JUA516" s="63" t="s">
        <v>363</v>
      </c>
      <c r="JUB516" s="63">
        <v>338</v>
      </c>
      <c r="JUC516" s="63" t="s">
        <v>1403</v>
      </c>
      <c r="JUD516" s="63" t="str">
        <f>_xlfn.IFNA(VLOOKUP(JUB516,[1]MH!JTY$2:JUJ$538,7,FALSE), "")</f>
        <v/>
      </c>
      <c r="JUE516" s="63" t="s">
        <v>23</v>
      </c>
      <c r="JUF516" s="63" t="s">
        <v>842</v>
      </c>
      <c r="JUG516" s="115">
        <v>46049</v>
      </c>
      <c r="JUH516" s="150" t="s">
        <v>1381</v>
      </c>
      <c r="JUI516" s="63" t="s">
        <v>363</v>
      </c>
      <c r="JUJ516" s="63">
        <v>338</v>
      </c>
      <c r="JUK516" s="63" t="s">
        <v>1403</v>
      </c>
      <c r="JUL516" s="63" t="str">
        <f>_xlfn.IFNA(VLOOKUP(JUJ516,[1]MH!JUG$2:JUR$538,7,FALSE), "")</f>
        <v/>
      </c>
      <c r="JUM516" s="63" t="s">
        <v>23</v>
      </c>
      <c r="JUN516" s="63" t="s">
        <v>842</v>
      </c>
      <c r="JUO516" s="115">
        <v>46049</v>
      </c>
      <c r="JUP516" s="150" t="s">
        <v>1381</v>
      </c>
      <c r="JUQ516" s="63" t="s">
        <v>363</v>
      </c>
      <c r="JUR516" s="63">
        <v>338</v>
      </c>
      <c r="JUS516" s="63" t="s">
        <v>1403</v>
      </c>
      <c r="JUT516" s="63" t="str">
        <f>_xlfn.IFNA(VLOOKUP(JUR516,[1]MH!JUO$2:JUZ$538,7,FALSE), "")</f>
        <v/>
      </c>
      <c r="JUU516" s="63" t="s">
        <v>23</v>
      </c>
      <c r="JUV516" s="63" t="s">
        <v>842</v>
      </c>
      <c r="JUW516" s="115">
        <v>46049</v>
      </c>
      <c r="JUX516" s="150" t="s">
        <v>1381</v>
      </c>
      <c r="JUY516" s="63" t="s">
        <v>363</v>
      </c>
      <c r="JUZ516" s="63">
        <v>338</v>
      </c>
      <c r="JVA516" s="63" t="s">
        <v>1403</v>
      </c>
      <c r="JVB516" s="63" t="str">
        <f>_xlfn.IFNA(VLOOKUP(JUZ516,[1]MH!JUW$2:JVH$538,7,FALSE), "")</f>
        <v/>
      </c>
      <c r="JVC516" s="63" t="s">
        <v>23</v>
      </c>
      <c r="JVD516" s="63" t="s">
        <v>842</v>
      </c>
      <c r="JVE516" s="115">
        <v>46049</v>
      </c>
      <c r="JVF516" s="150" t="s">
        <v>1381</v>
      </c>
      <c r="JVG516" s="63" t="s">
        <v>363</v>
      </c>
      <c r="JVH516" s="63">
        <v>338</v>
      </c>
      <c r="JVI516" s="63" t="s">
        <v>1403</v>
      </c>
      <c r="JVJ516" s="63" t="str">
        <f>_xlfn.IFNA(VLOOKUP(JVH516,[1]MH!JVE$2:JVP$538,7,FALSE), "")</f>
        <v/>
      </c>
      <c r="JVK516" s="63" t="s">
        <v>23</v>
      </c>
      <c r="JVL516" s="63" t="s">
        <v>842</v>
      </c>
      <c r="JVM516" s="115">
        <v>46049</v>
      </c>
      <c r="JVN516" s="150" t="s">
        <v>1381</v>
      </c>
      <c r="JVO516" s="63" t="s">
        <v>363</v>
      </c>
      <c r="JVP516" s="63">
        <v>338</v>
      </c>
      <c r="JVQ516" s="63" t="s">
        <v>1403</v>
      </c>
      <c r="JVR516" s="63" t="str">
        <f>_xlfn.IFNA(VLOOKUP(JVP516,[1]MH!JVM$2:JVX$538,7,FALSE), "")</f>
        <v/>
      </c>
      <c r="JVS516" s="63" t="s">
        <v>23</v>
      </c>
      <c r="JVT516" s="63" t="s">
        <v>842</v>
      </c>
      <c r="JVU516" s="115">
        <v>46049</v>
      </c>
      <c r="JVV516" s="150" t="s">
        <v>1381</v>
      </c>
      <c r="JVW516" s="63" t="s">
        <v>363</v>
      </c>
      <c r="JVX516" s="63">
        <v>338</v>
      </c>
      <c r="JVY516" s="63" t="s">
        <v>1403</v>
      </c>
      <c r="JVZ516" s="63" t="str">
        <f>_xlfn.IFNA(VLOOKUP(JVX516,[1]MH!JVU$2:JWF$538,7,FALSE), "")</f>
        <v/>
      </c>
      <c r="JWA516" s="63" t="s">
        <v>23</v>
      </c>
      <c r="JWB516" s="63" t="s">
        <v>842</v>
      </c>
      <c r="JWC516" s="115">
        <v>46049</v>
      </c>
      <c r="JWD516" s="150" t="s">
        <v>1381</v>
      </c>
      <c r="JWE516" s="63" t="s">
        <v>363</v>
      </c>
      <c r="JWF516" s="63">
        <v>338</v>
      </c>
      <c r="JWG516" s="63" t="s">
        <v>1403</v>
      </c>
      <c r="JWH516" s="63" t="str">
        <f>_xlfn.IFNA(VLOOKUP(JWF516,[1]MH!JWC$2:JWN$538,7,FALSE), "")</f>
        <v/>
      </c>
      <c r="JWI516" s="63" t="s">
        <v>23</v>
      </c>
      <c r="JWJ516" s="63" t="s">
        <v>842</v>
      </c>
      <c r="JWK516" s="115">
        <v>46049</v>
      </c>
      <c r="JWL516" s="150" t="s">
        <v>1381</v>
      </c>
      <c r="JWM516" s="63" t="s">
        <v>363</v>
      </c>
      <c r="JWN516" s="63">
        <v>338</v>
      </c>
      <c r="JWO516" s="63" t="s">
        <v>1403</v>
      </c>
      <c r="JWP516" s="63" t="str">
        <f>_xlfn.IFNA(VLOOKUP(JWN516,[1]MH!JWK$2:JWV$538,7,FALSE), "")</f>
        <v/>
      </c>
      <c r="JWQ516" s="63" t="s">
        <v>23</v>
      </c>
      <c r="JWR516" s="63" t="s">
        <v>842</v>
      </c>
      <c r="JWS516" s="115">
        <v>46049</v>
      </c>
      <c r="JWT516" s="150" t="s">
        <v>1381</v>
      </c>
      <c r="JWU516" s="63" t="s">
        <v>363</v>
      </c>
      <c r="JWV516" s="63">
        <v>338</v>
      </c>
      <c r="JWW516" s="63" t="s">
        <v>1403</v>
      </c>
      <c r="JWX516" s="63" t="str">
        <f>_xlfn.IFNA(VLOOKUP(JWV516,[1]MH!JWS$2:JXD$538,7,FALSE), "")</f>
        <v/>
      </c>
      <c r="JWY516" s="63" t="s">
        <v>23</v>
      </c>
      <c r="JWZ516" s="63" t="s">
        <v>842</v>
      </c>
      <c r="JXA516" s="115">
        <v>46049</v>
      </c>
      <c r="JXB516" s="150" t="s">
        <v>1381</v>
      </c>
      <c r="JXC516" s="63" t="s">
        <v>363</v>
      </c>
      <c r="JXD516" s="63">
        <v>338</v>
      </c>
      <c r="JXE516" s="63" t="s">
        <v>1403</v>
      </c>
      <c r="JXF516" s="63" t="str">
        <f>_xlfn.IFNA(VLOOKUP(JXD516,[1]MH!JXA$2:JXL$538,7,FALSE), "")</f>
        <v/>
      </c>
      <c r="JXG516" s="63" t="s">
        <v>23</v>
      </c>
      <c r="JXH516" s="63" t="s">
        <v>842</v>
      </c>
      <c r="JXI516" s="115">
        <v>46049</v>
      </c>
      <c r="JXJ516" s="150" t="s">
        <v>1381</v>
      </c>
      <c r="JXK516" s="63" t="s">
        <v>363</v>
      </c>
      <c r="JXL516" s="63">
        <v>338</v>
      </c>
      <c r="JXM516" s="63" t="s">
        <v>1403</v>
      </c>
      <c r="JXN516" s="63" t="str">
        <f>_xlfn.IFNA(VLOOKUP(JXL516,[1]MH!JXI$2:JXT$538,7,FALSE), "")</f>
        <v/>
      </c>
      <c r="JXO516" s="63" t="s">
        <v>23</v>
      </c>
      <c r="JXP516" s="63" t="s">
        <v>842</v>
      </c>
      <c r="JXQ516" s="115">
        <v>46049</v>
      </c>
      <c r="JXR516" s="150" t="s">
        <v>1381</v>
      </c>
      <c r="JXS516" s="63" t="s">
        <v>363</v>
      </c>
      <c r="JXT516" s="63">
        <v>338</v>
      </c>
      <c r="JXU516" s="63" t="s">
        <v>1403</v>
      </c>
      <c r="JXV516" s="63" t="str">
        <f>_xlfn.IFNA(VLOOKUP(JXT516,[1]MH!JXQ$2:JYB$538,7,FALSE), "")</f>
        <v/>
      </c>
      <c r="JXW516" s="63" t="s">
        <v>23</v>
      </c>
      <c r="JXX516" s="63" t="s">
        <v>842</v>
      </c>
      <c r="JXY516" s="115">
        <v>46049</v>
      </c>
      <c r="JXZ516" s="150" t="s">
        <v>1381</v>
      </c>
      <c r="JYA516" s="63" t="s">
        <v>363</v>
      </c>
      <c r="JYB516" s="63">
        <v>338</v>
      </c>
      <c r="JYC516" s="63" t="s">
        <v>1403</v>
      </c>
      <c r="JYD516" s="63" t="str">
        <f>_xlfn.IFNA(VLOOKUP(JYB516,[1]MH!JXY$2:JYJ$538,7,FALSE), "")</f>
        <v/>
      </c>
      <c r="JYE516" s="63" t="s">
        <v>23</v>
      </c>
      <c r="JYF516" s="63" t="s">
        <v>842</v>
      </c>
      <c r="JYG516" s="115">
        <v>46049</v>
      </c>
      <c r="JYH516" s="150" t="s">
        <v>1381</v>
      </c>
      <c r="JYI516" s="63" t="s">
        <v>363</v>
      </c>
      <c r="JYJ516" s="63">
        <v>338</v>
      </c>
      <c r="JYK516" s="63" t="s">
        <v>1403</v>
      </c>
      <c r="JYL516" s="63" t="str">
        <f>_xlfn.IFNA(VLOOKUP(JYJ516,[1]MH!JYG$2:JYR$538,7,FALSE), "")</f>
        <v/>
      </c>
      <c r="JYM516" s="63" t="s">
        <v>23</v>
      </c>
      <c r="JYN516" s="63" t="s">
        <v>842</v>
      </c>
      <c r="JYO516" s="115">
        <v>46049</v>
      </c>
      <c r="JYP516" s="150" t="s">
        <v>1381</v>
      </c>
      <c r="JYQ516" s="63" t="s">
        <v>363</v>
      </c>
      <c r="JYR516" s="63">
        <v>338</v>
      </c>
      <c r="JYS516" s="63" t="s">
        <v>1403</v>
      </c>
      <c r="JYT516" s="63" t="str">
        <f>_xlfn.IFNA(VLOOKUP(JYR516,[1]MH!JYO$2:JYZ$538,7,FALSE), "")</f>
        <v/>
      </c>
      <c r="JYU516" s="63" t="s">
        <v>23</v>
      </c>
      <c r="JYV516" s="63" t="s">
        <v>842</v>
      </c>
      <c r="JYW516" s="115">
        <v>46049</v>
      </c>
      <c r="JYX516" s="150" t="s">
        <v>1381</v>
      </c>
      <c r="JYY516" s="63" t="s">
        <v>363</v>
      </c>
      <c r="JYZ516" s="63">
        <v>338</v>
      </c>
      <c r="JZA516" s="63" t="s">
        <v>1403</v>
      </c>
      <c r="JZB516" s="63" t="str">
        <f>_xlfn.IFNA(VLOOKUP(JYZ516,[1]MH!JYW$2:JZH$538,7,FALSE), "")</f>
        <v/>
      </c>
      <c r="JZC516" s="63" t="s">
        <v>23</v>
      </c>
      <c r="JZD516" s="63" t="s">
        <v>842</v>
      </c>
      <c r="JZE516" s="115">
        <v>46049</v>
      </c>
      <c r="JZF516" s="150" t="s">
        <v>1381</v>
      </c>
      <c r="JZG516" s="63" t="s">
        <v>363</v>
      </c>
      <c r="JZH516" s="63">
        <v>338</v>
      </c>
      <c r="JZI516" s="63" t="s">
        <v>1403</v>
      </c>
      <c r="JZJ516" s="63" t="str">
        <f>_xlfn.IFNA(VLOOKUP(JZH516,[1]MH!JZE$2:JZP$538,7,FALSE), "")</f>
        <v/>
      </c>
      <c r="JZK516" s="63" t="s">
        <v>23</v>
      </c>
      <c r="JZL516" s="63" t="s">
        <v>842</v>
      </c>
      <c r="JZM516" s="115">
        <v>46049</v>
      </c>
      <c r="JZN516" s="150" t="s">
        <v>1381</v>
      </c>
      <c r="JZO516" s="63" t="s">
        <v>363</v>
      </c>
      <c r="JZP516" s="63">
        <v>338</v>
      </c>
      <c r="JZQ516" s="63" t="s">
        <v>1403</v>
      </c>
      <c r="JZR516" s="63" t="str">
        <f>_xlfn.IFNA(VLOOKUP(JZP516,[1]MH!JZM$2:JZX$538,7,FALSE), "")</f>
        <v/>
      </c>
      <c r="JZS516" s="63" t="s">
        <v>23</v>
      </c>
      <c r="JZT516" s="63" t="s">
        <v>842</v>
      </c>
      <c r="JZU516" s="115">
        <v>46049</v>
      </c>
      <c r="JZV516" s="150" t="s">
        <v>1381</v>
      </c>
      <c r="JZW516" s="63" t="s">
        <v>363</v>
      </c>
      <c r="JZX516" s="63">
        <v>338</v>
      </c>
      <c r="JZY516" s="63" t="s">
        <v>1403</v>
      </c>
      <c r="JZZ516" s="63" t="str">
        <f>_xlfn.IFNA(VLOOKUP(JZX516,[1]MH!JZU$2:KAF$538,7,FALSE), "")</f>
        <v/>
      </c>
      <c r="KAA516" s="63" t="s">
        <v>23</v>
      </c>
      <c r="KAB516" s="63" t="s">
        <v>842</v>
      </c>
      <c r="KAC516" s="115">
        <v>46049</v>
      </c>
      <c r="KAD516" s="150" t="s">
        <v>1381</v>
      </c>
      <c r="KAE516" s="63" t="s">
        <v>363</v>
      </c>
      <c r="KAF516" s="63">
        <v>338</v>
      </c>
      <c r="KAG516" s="63" t="s">
        <v>1403</v>
      </c>
      <c r="KAH516" s="63" t="str">
        <f>_xlfn.IFNA(VLOOKUP(KAF516,[1]MH!KAC$2:KAN$538,7,FALSE), "")</f>
        <v/>
      </c>
      <c r="KAI516" s="63" t="s">
        <v>23</v>
      </c>
      <c r="KAJ516" s="63" t="s">
        <v>842</v>
      </c>
      <c r="KAK516" s="115">
        <v>46049</v>
      </c>
      <c r="KAL516" s="150" t="s">
        <v>1381</v>
      </c>
      <c r="KAM516" s="63" t="s">
        <v>363</v>
      </c>
      <c r="KAN516" s="63">
        <v>338</v>
      </c>
      <c r="KAO516" s="63" t="s">
        <v>1403</v>
      </c>
      <c r="KAP516" s="63" t="str">
        <f>_xlfn.IFNA(VLOOKUP(KAN516,[1]MH!KAK$2:KAV$538,7,FALSE), "")</f>
        <v/>
      </c>
      <c r="KAQ516" s="63" t="s">
        <v>23</v>
      </c>
      <c r="KAR516" s="63" t="s">
        <v>842</v>
      </c>
      <c r="KAS516" s="115">
        <v>46049</v>
      </c>
      <c r="KAT516" s="150" t="s">
        <v>1381</v>
      </c>
      <c r="KAU516" s="63" t="s">
        <v>363</v>
      </c>
      <c r="KAV516" s="63">
        <v>338</v>
      </c>
      <c r="KAW516" s="63" t="s">
        <v>1403</v>
      </c>
      <c r="KAX516" s="63" t="str">
        <f>_xlfn.IFNA(VLOOKUP(KAV516,[1]MH!KAS$2:KBD$538,7,FALSE), "")</f>
        <v/>
      </c>
      <c r="KAY516" s="63" t="s">
        <v>23</v>
      </c>
      <c r="KAZ516" s="63" t="s">
        <v>842</v>
      </c>
      <c r="KBA516" s="115">
        <v>46049</v>
      </c>
      <c r="KBB516" s="150" t="s">
        <v>1381</v>
      </c>
      <c r="KBC516" s="63" t="s">
        <v>363</v>
      </c>
      <c r="KBD516" s="63">
        <v>338</v>
      </c>
      <c r="KBE516" s="63" t="s">
        <v>1403</v>
      </c>
      <c r="KBF516" s="63" t="str">
        <f>_xlfn.IFNA(VLOOKUP(KBD516,[1]MH!KBA$2:KBL$538,7,FALSE), "")</f>
        <v/>
      </c>
      <c r="KBG516" s="63" t="s">
        <v>23</v>
      </c>
      <c r="KBH516" s="63" t="s">
        <v>842</v>
      </c>
      <c r="KBI516" s="115">
        <v>46049</v>
      </c>
      <c r="KBJ516" s="150" t="s">
        <v>1381</v>
      </c>
      <c r="KBK516" s="63" t="s">
        <v>363</v>
      </c>
      <c r="KBL516" s="63">
        <v>338</v>
      </c>
      <c r="KBM516" s="63" t="s">
        <v>1403</v>
      </c>
      <c r="KBN516" s="63" t="str">
        <f>_xlfn.IFNA(VLOOKUP(KBL516,[1]MH!KBI$2:KBT$538,7,FALSE), "")</f>
        <v/>
      </c>
      <c r="KBO516" s="63" t="s">
        <v>23</v>
      </c>
      <c r="KBP516" s="63" t="s">
        <v>842</v>
      </c>
      <c r="KBQ516" s="115">
        <v>46049</v>
      </c>
      <c r="KBR516" s="150" t="s">
        <v>1381</v>
      </c>
      <c r="KBS516" s="63" t="s">
        <v>363</v>
      </c>
      <c r="KBT516" s="63">
        <v>338</v>
      </c>
      <c r="KBU516" s="63" t="s">
        <v>1403</v>
      </c>
      <c r="KBV516" s="63" t="str">
        <f>_xlfn.IFNA(VLOOKUP(KBT516,[1]MH!KBQ$2:KCB$538,7,FALSE), "")</f>
        <v/>
      </c>
      <c r="KBW516" s="63" t="s">
        <v>23</v>
      </c>
      <c r="KBX516" s="63" t="s">
        <v>842</v>
      </c>
      <c r="KBY516" s="115">
        <v>46049</v>
      </c>
      <c r="KBZ516" s="150" t="s">
        <v>1381</v>
      </c>
      <c r="KCA516" s="63" t="s">
        <v>363</v>
      </c>
      <c r="KCB516" s="63">
        <v>338</v>
      </c>
      <c r="KCC516" s="63" t="s">
        <v>1403</v>
      </c>
      <c r="KCD516" s="63" t="str">
        <f>_xlfn.IFNA(VLOOKUP(KCB516,[1]MH!KBY$2:KCJ$538,7,FALSE), "")</f>
        <v/>
      </c>
      <c r="KCE516" s="63" t="s">
        <v>23</v>
      </c>
      <c r="KCF516" s="63" t="s">
        <v>842</v>
      </c>
      <c r="KCG516" s="115">
        <v>46049</v>
      </c>
      <c r="KCH516" s="150" t="s">
        <v>1381</v>
      </c>
      <c r="KCI516" s="63" t="s">
        <v>363</v>
      </c>
      <c r="KCJ516" s="63">
        <v>338</v>
      </c>
      <c r="KCK516" s="63" t="s">
        <v>1403</v>
      </c>
      <c r="KCL516" s="63" t="str">
        <f>_xlfn.IFNA(VLOOKUP(KCJ516,[1]MH!KCG$2:KCR$538,7,FALSE), "")</f>
        <v/>
      </c>
      <c r="KCM516" s="63" t="s">
        <v>23</v>
      </c>
      <c r="KCN516" s="63" t="s">
        <v>842</v>
      </c>
      <c r="KCO516" s="115">
        <v>46049</v>
      </c>
      <c r="KCP516" s="150" t="s">
        <v>1381</v>
      </c>
      <c r="KCQ516" s="63" t="s">
        <v>363</v>
      </c>
      <c r="KCR516" s="63">
        <v>338</v>
      </c>
      <c r="KCS516" s="63" t="s">
        <v>1403</v>
      </c>
      <c r="KCT516" s="63" t="str">
        <f>_xlfn.IFNA(VLOOKUP(KCR516,[1]MH!KCO$2:KCZ$538,7,FALSE), "")</f>
        <v/>
      </c>
      <c r="KCU516" s="63" t="s">
        <v>23</v>
      </c>
      <c r="KCV516" s="63" t="s">
        <v>842</v>
      </c>
      <c r="KCW516" s="115">
        <v>46049</v>
      </c>
      <c r="KCX516" s="150" t="s">
        <v>1381</v>
      </c>
      <c r="KCY516" s="63" t="s">
        <v>363</v>
      </c>
      <c r="KCZ516" s="63">
        <v>338</v>
      </c>
      <c r="KDA516" s="63" t="s">
        <v>1403</v>
      </c>
      <c r="KDB516" s="63" t="str">
        <f>_xlfn.IFNA(VLOOKUP(KCZ516,[1]MH!KCW$2:KDH$538,7,FALSE), "")</f>
        <v/>
      </c>
      <c r="KDC516" s="63" t="s">
        <v>23</v>
      </c>
      <c r="KDD516" s="63" t="s">
        <v>842</v>
      </c>
      <c r="KDE516" s="115">
        <v>46049</v>
      </c>
      <c r="KDF516" s="150" t="s">
        <v>1381</v>
      </c>
      <c r="KDG516" s="63" t="s">
        <v>363</v>
      </c>
      <c r="KDH516" s="63">
        <v>338</v>
      </c>
      <c r="KDI516" s="63" t="s">
        <v>1403</v>
      </c>
      <c r="KDJ516" s="63" t="str">
        <f>_xlfn.IFNA(VLOOKUP(KDH516,[1]MH!KDE$2:KDP$538,7,FALSE), "")</f>
        <v/>
      </c>
      <c r="KDK516" s="63" t="s">
        <v>23</v>
      </c>
      <c r="KDL516" s="63" t="s">
        <v>842</v>
      </c>
      <c r="KDM516" s="115">
        <v>46049</v>
      </c>
      <c r="KDN516" s="150" t="s">
        <v>1381</v>
      </c>
      <c r="KDO516" s="63" t="s">
        <v>363</v>
      </c>
      <c r="KDP516" s="63">
        <v>338</v>
      </c>
      <c r="KDQ516" s="63" t="s">
        <v>1403</v>
      </c>
      <c r="KDR516" s="63" t="str">
        <f>_xlfn.IFNA(VLOOKUP(KDP516,[1]MH!KDM$2:KDX$538,7,FALSE), "")</f>
        <v/>
      </c>
      <c r="KDS516" s="63" t="s">
        <v>23</v>
      </c>
      <c r="KDT516" s="63" t="s">
        <v>842</v>
      </c>
      <c r="KDU516" s="115">
        <v>46049</v>
      </c>
      <c r="KDV516" s="150" t="s">
        <v>1381</v>
      </c>
      <c r="KDW516" s="63" t="s">
        <v>363</v>
      </c>
      <c r="KDX516" s="63">
        <v>338</v>
      </c>
      <c r="KDY516" s="63" t="s">
        <v>1403</v>
      </c>
      <c r="KDZ516" s="63" t="str">
        <f>_xlfn.IFNA(VLOOKUP(KDX516,[1]MH!KDU$2:KEF$538,7,FALSE), "")</f>
        <v/>
      </c>
      <c r="KEA516" s="63" t="s">
        <v>23</v>
      </c>
      <c r="KEB516" s="63" t="s">
        <v>842</v>
      </c>
      <c r="KEC516" s="115">
        <v>46049</v>
      </c>
      <c r="KED516" s="150" t="s">
        <v>1381</v>
      </c>
      <c r="KEE516" s="63" t="s">
        <v>363</v>
      </c>
      <c r="KEF516" s="63">
        <v>338</v>
      </c>
      <c r="KEG516" s="63" t="s">
        <v>1403</v>
      </c>
      <c r="KEH516" s="63" t="str">
        <f>_xlfn.IFNA(VLOOKUP(KEF516,[1]MH!KEC$2:KEN$538,7,FALSE), "")</f>
        <v/>
      </c>
      <c r="KEI516" s="63" t="s">
        <v>23</v>
      </c>
      <c r="KEJ516" s="63" t="s">
        <v>842</v>
      </c>
      <c r="KEK516" s="115">
        <v>46049</v>
      </c>
      <c r="KEL516" s="150" t="s">
        <v>1381</v>
      </c>
      <c r="KEM516" s="63" t="s">
        <v>363</v>
      </c>
      <c r="KEN516" s="63">
        <v>338</v>
      </c>
      <c r="KEO516" s="63" t="s">
        <v>1403</v>
      </c>
      <c r="KEP516" s="63" t="str">
        <f>_xlfn.IFNA(VLOOKUP(KEN516,[1]MH!KEK$2:KEV$538,7,FALSE), "")</f>
        <v/>
      </c>
      <c r="KEQ516" s="63" t="s">
        <v>23</v>
      </c>
      <c r="KER516" s="63" t="s">
        <v>842</v>
      </c>
      <c r="KES516" s="115">
        <v>46049</v>
      </c>
      <c r="KET516" s="150" t="s">
        <v>1381</v>
      </c>
      <c r="KEU516" s="63" t="s">
        <v>363</v>
      </c>
      <c r="KEV516" s="63">
        <v>338</v>
      </c>
      <c r="KEW516" s="63" t="s">
        <v>1403</v>
      </c>
      <c r="KEX516" s="63" t="str">
        <f>_xlfn.IFNA(VLOOKUP(KEV516,[1]MH!KES$2:KFD$538,7,FALSE), "")</f>
        <v/>
      </c>
      <c r="KEY516" s="63" t="s">
        <v>23</v>
      </c>
      <c r="KEZ516" s="63" t="s">
        <v>842</v>
      </c>
      <c r="KFA516" s="115">
        <v>46049</v>
      </c>
      <c r="KFB516" s="150" t="s">
        <v>1381</v>
      </c>
      <c r="KFC516" s="63" t="s">
        <v>363</v>
      </c>
      <c r="KFD516" s="63">
        <v>338</v>
      </c>
      <c r="KFE516" s="63" t="s">
        <v>1403</v>
      </c>
      <c r="KFF516" s="63" t="str">
        <f>_xlfn.IFNA(VLOOKUP(KFD516,[1]MH!KFA$2:KFL$538,7,FALSE), "")</f>
        <v/>
      </c>
      <c r="KFG516" s="63" t="s">
        <v>23</v>
      </c>
      <c r="KFH516" s="63" t="s">
        <v>842</v>
      </c>
      <c r="KFI516" s="115">
        <v>46049</v>
      </c>
      <c r="KFJ516" s="150" t="s">
        <v>1381</v>
      </c>
      <c r="KFK516" s="63" t="s">
        <v>363</v>
      </c>
      <c r="KFL516" s="63">
        <v>338</v>
      </c>
      <c r="KFM516" s="63" t="s">
        <v>1403</v>
      </c>
      <c r="KFN516" s="63" t="str">
        <f>_xlfn.IFNA(VLOOKUP(KFL516,[1]MH!KFI$2:KFT$538,7,FALSE), "")</f>
        <v/>
      </c>
      <c r="KFO516" s="63" t="s">
        <v>23</v>
      </c>
      <c r="KFP516" s="63" t="s">
        <v>842</v>
      </c>
      <c r="KFQ516" s="115">
        <v>46049</v>
      </c>
      <c r="KFR516" s="150" t="s">
        <v>1381</v>
      </c>
      <c r="KFS516" s="63" t="s">
        <v>363</v>
      </c>
      <c r="KFT516" s="63">
        <v>338</v>
      </c>
      <c r="KFU516" s="63" t="s">
        <v>1403</v>
      </c>
      <c r="KFV516" s="63" t="str">
        <f>_xlfn.IFNA(VLOOKUP(KFT516,[1]MH!KFQ$2:KGB$538,7,FALSE), "")</f>
        <v/>
      </c>
      <c r="KFW516" s="63" t="s">
        <v>23</v>
      </c>
      <c r="KFX516" s="63" t="s">
        <v>842</v>
      </c>
      <c r="KFY516" s="115">
        <v>46049</v>
      </c>
      <c r="KFZ516" s="150" t="s">
        <v>1381</v>
      </c>
      <c r="KGA516" s="63" t="s">
        <v>363</v>
      </c>
      <c r="KGB516" s="63">
        <v>338</v>
      </c>
      <c r="KGC516" s="63" t="s">
        <v>1403</v>
      </c>
      <c r="KGD516" s="63" t="str">
        <f>_xlfn.IFNA(VLOOKUP(KGB516,[1]MH!KFY$2:KGJ$538,7,FALSE), "")</f>
        <v/>
      </c>
      <c r="KGE516" s="63" t="s">
        <v>23</v>
      </c>
      <c r="KGF516" s="63" t="s">
        <v>842</v>
      </c>
      <c r="KGG516" s="115">
        <v>46049</v>
      </c>
      <c r="KGH516" s="150" t="s">
        <v>1381</v>
      </c>
      <c r="KGI516" s="63" t="s">
        <v>363</v>
      </c>
      <c r="KGJ516" s="63">
        <v>338</v>
      </c>
      <c r="KGK516" s="63" t="s">
        <v>1403</v>
      </c>
      <c r="KGL516" s="63" t="str">
        <f>_xlfn.IFNA(VLOOKUP(KGJ516,[1]MH!KGG$2:KGR$538,7,FALSE), "")</f>
        <v/>
      </c>
      <c r="KGM516" s="63" t="s">
        <v>23</v>
      </c>
      <c r="KGN516" s="63" t="s">
        <v>842</v>
      </c>
      <c r="KGO516" s="115">
        <v>46049</v>
      </c>
      <c r="KGP516" s="150" t="s">
        <v>1381</v>
      </c>
      <c r="KGQ516" s="63" t="s">
        <v>363</v>
      </c>
      <c r="KGR516" s="63">
        <v>338</v>
      </c>
      <c r="KGS516" s="63" t="s">
        <v>1403</v>
      </c>
      <c r="KGT516" s="63" t="str">
        <f>_xlfn.IFNA(VLOOKUP(KGR516,[1]MH!KGO$2:KGZ$538,7,FALSE), "")</f>
        <v/>
      </c>
      <c r="KGU516" s="63" t="s">
        <v>23</v>
      </c>
      <c r="KGV516" s="63" t="s">
        <v>842</v>
      </c>
      <c r="KGW516" s="115">
        <v>46049</v>
      </c>
      <c r="KGX516" s="150" t="s">
        <v>1381</v>
      </c>
      <c r="KGY516" s="63" t="s">
        <v>363</v>
      </c>
      <c r="KGZ516" s="63">
        <v>338</v>
      </c>
      <c r="KHA516" s="63" t="s">
        <v>1403</v>
      </c>
      <c r="KHB516" s="63" t="str">
        <f>_xlfn.IFNA(VLOOKUP(KGZ516,[1]MH!KGW$2:KHH$538,7,FALSE), "")</f>
        <v/>
      </c>
      <c r="KHC516" s="63" t="s">
        <v>23</v>
      </c>
      <c r="KHD516" s="63" t="s">
        <v>842</v>
      </c>
      <c r="KHE516" s="115">
        <v>46049</v>
      </c>
      <c r="KHF516" s="150" t="s">
        <v>1381</v>
      </c>
      <c r="KHG516" s="63" t="s">
        <v>363</v>
      </c>
      <c r="KHH516" s="63">
        <v>338</v>
      </c>
      <c r="KHI516" s="63" t="s">
        <v>1403</v>
      </c>
      <c r="KHJ516" s="63" t="str">
        <f>_xlfn.IFNA(VLOOKUP(KHH516,[1]MH!KHE$2:KHP$538,7,FALSE), "")</f>
        <v/>
      </c>
      <c r="KHK516" s="63" t="s">
        <v>23</v>
      </c>
      <c r="KHL516" s="63" t="s">
        <v>842</v>
      </c>
      <c r="KHM516" s="115">
        <v>46049</v>
      </c>
      <c r="KHN516" s="150" t="s">
        <v>1381</v>
      </c>
      <c r="KHO516" s="63" t="s">
        <v>363</v>
      </c>
      <c r="KHP516" s="63">
        <v>338</v>
      </c>
      <c r="KHQ516" s="63" t="s">
        <v>1403</v>
      </c>
      <c r="KHR516" s="63" t="str">
        <f>_xlfn.IFNA(VLOOKUP(KHP516,[1]MH!KHM$2:KHX$538,7,FALSE), "")</f>
        <v/>
      </c>
      <c r="KHS516" s="63" t="s">
        <v>23</v>
      </c>
      <c r="KHT516" s="63" t="s">
        <v>842</v>
      </c>
      <c r="KHU516" s="115">
        <v>46049</v>
      </c>
      <c r="KHV516" s="150" t="s">
        <v>1381</v>
      </c>
      <c r="KHW516" s="63" t="s">
        <v>363</v>
      </c>
      <c r="KHX516" s="63">
        <v>338</v>
      </c>
      <c r="KHY516" s="63" t="s">
        <v>1403</v>
      </c>
      <c r="KHZ516" s="63" t="str">
        <f>_xlfn.IFNA(VLOOKUP(KHX516,[1]MH!KHU$2:KIF$538,7,FALSE), "")</f>
        <v/>
      </c>
      <c r="KIA516" s="63" t="s">
        <v>23</v>
      </c>
      <c r="KIB516" s="63" t="s">
        <v>842</v>
      </c>
      <c r="KIC516" s="115">
        <v>46049</v>
      </c>
      <c r="KID516" s="150" t="s">
        <v>1381</v>
      </c>
      <c r="KIE516" s="63" t="s">
        <v>363</v>
      </c>
      <c r="KIF516" s="63">
        <v>338</v>
      </c>
      <c r="KIG516" s="63" t="s">
        <v>1403</v>
      </c>
      <c r="KIH516" s="63" t="str">
        <f>_xlfn.IFNA(VLOOKUP(KIF516,[1]MH!KIC$2:KIN$538,7,FALSE), "")</f>
        <v/>
      </c>
      <c r="KII516" s="63" t="s">
        <v>23</v>
      </c>
      <c r="KIJ516" s="63" t="s">
        <v>842</v>
      </c>
      <c r="KIK516" s="115">
        <v>46049</v>
      </c>
      <c r="KIL516" s="150" t="s">
        <v>1381</v>
      </c>
      <c r="KIM516" s="63" t="s">
        <v>363</v>
      </c>
      <c r="KIN516" s="63">
        <v>338</v>
      </c>
      <c r="KIO516" s="63" t="s">
        <v>1403</v>
      </c>
      <c r="KIP516" s="63" t="str">
        <f>_xlfn.IFNA(VLOOKUP(KIN516,[1]MH!KIK$2:KIV$538,7,FALSE), "")</f>
        <v/>
      </c>
      <c r="KIQ516" s="63" t="s">
        <v>23</v>
      </c>
      <c r="KIR516" s="63" t="s">
        <v>842</v>
      </c>
      <c r="KIS516" s="115">
        <v>46049</v>
      </c>
      <c r="KIT516" s="150" t="s">
        <v>1381</v>
      </c>
      <c r="KIU516" s="63" t="s">
        <v>363</v>
      </c>
      <c r="KIV516" s="63">
        <v>338</v>
      </c>
      <c r="KIW516" s="63" t="s">
        <v>1403</v>
      </c>
      <c r="KIX516" s="63" t="str">
        <f>_xlfn.IFNA(VLOOKUP(KIV516,[1]MH!KIS$2:KJD$538,7,FALSE), "")</f>
        <v/>
      </c>
      <c r="KIY516" s="63" t="s">
        <v>23</v>
      </c>
      <c r="KIZ516" s="63" t="s">
        <v>842</v>
      </c>
      <c r="KJA516" s="115">
        <v>46049</v>
      </c>
      <c r="KJB516" s="150" t="s">
        <v>1381</v>
      </c>
      <c r="KJC516" s="63" t="s">
        <v>363</v>
      </c>
      <c r="KJD516" s="63">
        <v>338</v>
      </c>
      <c r="KJE516" s="63" t="s">
        <v>1403</v>
      </c>
      <c r="KJF516" s="63" t="str">
        <f>_xlfn.IFNA(VLOOKUP(KJD516,[1]MH!KJA$2:KJL$538,7,FALSE), "")</f>
        <v/>
      </c>
      <c r="KJG516" s="63" t="s">
        <v>23</v>
      </c>
      <c r="KJH516" s="63" t="s">
        <v>842</v>
      </c>
      <c r="KJI516" s="115">
        <v>46049</v>
      </c>
      <c r="KJJ516" s="150" t="s">
        <v>1381</v>
      </c>
      <c r="KJK516" s="63" t="s">
        <v>363</v>
      </c>
      <c r="KJL516" s="63">
        <v>338</v>
      </c>
      <c r="KJM516" s="63" t="s">
        <v>1403</v>
      </c>
      <c r="KJN516" s="63" t="str">
        <f>_xlfn.IFNA(VLOOKUP(KJL516,[1]MH!KJI$2:KJT$538,7,FALSE), "")</f>
        <v/>
      </c>
      <c r="KJO516" s="63" t="s">
        <v>23</v>
      </c>
      <c r="KJP516" s="63" t="s">
        <v>842</v>
      </c>
      <c r="KJQ516" s="115">
        <v>46049</v>
      </c>
      <c r="KJR516" s="150" t="s">
        <v>1381</v>
      </c>
      <c r="KJS516" s="63" t="s">
        <v>363</v>
      </c>
      <c r="KJT516" s="63">
        <v>338</v>
      </c>
      <c r="KJU516" s="63" t="s">
        <v>1403</v>
      </c>
      <c r="KJV516" s="63" t="str">
        <f>_xlfn.IFNA(VLOOKUP(KJT516,[1]MH!KJQ$2:KKB$538,7,FALSE), "")</f>
        <v/>
      </c>
      <c r="KJW516" s="63" t="s">
        <v>23</v>
      </c>
      <c r="KJX516" s="63" t="s">
        <v>842</v>
      </c>
      <c r="KJY516" s="115">
        <v>46049</v>
      </c>
      <c r="KJZ516" s="150" t="s">
        <v>1381</v>
      </c>
      <c r="KKA516" s="63" t="s">
        <v>363</v>
      </c>
      <c r="KKB516" s="63">
        <v>338</v>
      </c>
      <c r="KKC516" s="63" t="s">
        <v>1403</v>
      </c>
      <c r="KKD516" s="63" t="str">
        <f>_xlfn.IFNA(VLOOKUP(KKB516,[1]MH!KJY$2:KKJ$538,7,FALSE), "")</f>
        <v/>
      </c>
      <c r="KKE516" s="63" t="s">
        <v>23</v>
      </c>
      <c r="KKF516" s="63" t="s">
        <v>842</v>
      </c>
      <c r="KKG516" s="115">
        <v>46049</v>
      </c>
      <c r="KKH516" s="150" t="s">
        <v>1381</v>
      </c>
      <c r="KKI516" s="63" t="s">
        <v>363</v>
      </c>
      <c r="KKJ516" s="63">
        <v>338</v>
      </c>
      <c r="KKK516" s="63" t="s">
        <v>1403</v>
      </c>
      <c r="KKL516" s="63" t="str">
        <f>_xlfn.IFNA(VLOOKUP(KKJ516,[1]MH!KKG$2:KKR$538,7,FALSE), "")</f>
        <v/>
      </c>
      <c r="KKM516" s="63" t="s">
        <v>23</v>
      </c>
      <c r="KKN516" s="63" t="s">
        <v>842</v>
      </c>
      <c r="KKO516" s="115">
        <v>46049</v>
      </c>
      <c r="KKP516" s="150" t="s">
        <v>1381</v>
      </c>
      <c r="KKQ516" s="63" t="s">
        <v>363</v>
      </c>
      <c r="KKR516" s="63">
        <v>338</v>
      </c>
      <c r="KKS516" s="63" t="s">
        <v>1403</v>
      </c>
      <c r="KKT516" s="63" t="str">
        <f>_xlfn.IFNA(VLOOKUP(KKR516,[1]MH!KKO$2:KKZ$538,7,FALSE), "")</f>
        <v/>
      </c>
      <c r="KKU516" s="63" t="s">
        <v>23</v>
      </c>
      <c r="KKV516" s="63" t="s">
        <v>842</v>
      </c>
      <c r="KKW516" s="115">
        <v>46049</v>
      </c>
      <c r="KKX516" s="150" t="s">
        <v>1381</v>
      </c>
      <c r="KKY516" s="63" t="s">
        <v>363</v>
      </c>
      <c r="KKZ516" s="63">
        <v>338</v>
      </c>
      <c r="KLA516" s="63" t="s">
        <v>1403</v>
      </c>
      <c r="KLB516" s="63" t="str">
        <f>_xlfn.IFNA(VLOOKUP(KKZ516,[1]MH!KKW$2:KLH$538,7,FALSE), "")</f>
        <v/>
      </c>
      <c r="KLC516" s="63" t="s">
        <v>23</v>
      </c>
      <c r="KLD516" s="63" t="s">
        <v>842</v>
      </c>
      <c r="KLE516" s="115">
        <v>46049</v>
      </c>
      <c r="KLF516" s="150" t="s">
        <v>1381</v>
      </c>
      <c r="KLG516" s="63" t="s">
        <v>363</v>
      </c>
      <c r="KLH516" s="63">
        <v>338</v>
      </c>
      <c r="KLI516" s="63" t="s">
        <v>1403</v>
      </c>
      <c r="KLJ516" s="63" t="str">
        <f>_xlfn.IFNA(VLOOKUP(KLH516,[1]MH!KLE$2:KLP$538,7,FALSE), "")</f>
        <v/>
      </c>
      <c r="KLK516" s="63" t="s">
        <v>23</v>
      </c>
      <c r="KLL516" s="63" t="s">
        <v>842</v>
      </c>
      <c r="KLM516" s="115">
        <v>46049</v>
      </c>
      <c r="KLN516" s="150" t="s">
        <v>1381</v>
      </c>
      <c r="KLO516" s="63" t="s">
        <v>363</v>
      </c>
      <c r="KLP516" s="63">
        <v>338</v>
      </c>
      <c r="KLQ516" s="63" t="s">
        <v>1403</v>
      </c>
      <c r="KLR516" s="63" t="str">
        <f>_xlfn.IFNA(VLOOKUP(KLP516,[1]MH!KLM$2:KLX$538,7,FALSE), "")</f>
        <v/>
      </c>
      <c r="KLS516" s="63" t="s">
        <v>23</v>
      </c>
      <c r="KLT516" s="63" t="s">
        <v>842</v>
      </c>
      <c r="KLU516" s="115">
        <v>46049</v>
      </c>
      <c r="KLV516" s="150" t="s">
        <v>1381</v>
      </c>
      <c r="KLW516" s="63" t="s">
        <v>363</v>
      </c>
      <c r="KLX516" s="63">
        <v>338</v>
      </c>
      <c r="KLY516" s="63" t="s">
        <v>1403</v>
      </c>
      <c r="KLZ516" s="63" t="str">
        <f>_xlfn.IFNA(VLOOKUP(KLX516,[1]MH!KLU$2:KMF$538,7,FALSE), "")</f>
        <v/>
      </c>
      <c r="KMA516" s="63" t="s">
        <v>23</v>
      </c>
      <c r="KMB516" s="63" t="s">
        <v>842</v>
      </c>
      <c r="KMC516" s="115">
        <v>46049</v>
      </c>
      <c r="KMD516" s="150" t="s">
        <v>1381</v>
      </c>
      <c r="KME516" s="63" t="s">
        <v>363</v>
      </c>
      <c r="KMF516" s="63">
        <v>338</v>
      </c>
      <c r="KMG516" s="63" t="s">
        <v>1403</v>
      </c>
      <c r="KMH516" s="63" t="str">
        <f>_xlfn.IFNA(VLOOKUP(KMF516,[1]MH!KMC$2:KMN$538,7,FALSE), "")</f>
        <v/>
      </c>
      <c r="KMI516" s="63" t="s">
        <v>23</v>
      </c>
      <c r="KMJ516" s="63" t="s">
        <v>842</v>
      </c>
      <c r="KMK516" s="115">
        <v>46049</v>
      </c>
      <c r="KML516" s="150" t="s">
        <v>1381</v>
      </c>
      <c r="KMM516" s="63" t="s">
        <v>363</v>
      </c>
      <c r="KMN516" s="63">
        <v>338</v>
      </c>
      <c r="KMO516" s="63" t="s">
        <v>1403</v>
      </c>
      <c r="KMP516" s="63" t="str">
        <f>_xlfn.IFNA(VLOOKUP(KMN516,[1]MH!KMK$2:KMV$538,7,FALSE), "")</f>
        <v/>
      </c>
      <c r="KMQ516" s="63" t="s">
        <v>23</v>
      </c>
      <c r="KMR516" s="63" t="s">
        <v>842</v>
      </c>
      <c r="KMS516" s="115">
        <v>46049</v>
      </c>
      <c r="KMT516" s="150" t="s">
        <v>1381</v>
      </c>
      <c r="KMU516" s="63" t="s">
        <v>363</v>
      </c>
      <c r="KMV516" s="63">
        <v>338</v>
      </c>
      <c r="KMW516" s="63" t="s">
        <v>1403</v>
      </c>
      <c r="KMX516" s="63" t="str">
        <f>_xlfn.IFNA(VLOOKUP(KMV516,[1]MH!KMS$2:KND$538,7,FALSE), "")</f>
        <v/>
      </c>
      <c r="KMY516" s="63" t="s">
        <v>23</v>
      </c>
      <c r="KMZ516" s="63" t="s">
        <v>842</v>
      </c>
      <c r="KNA516" s="115">
        <v>46049</v>
      </c>
      <c r="KNB516" s="150" t="s">
        <v>1381</v>
      </c>
      <c r="KNC516" s="63" t="s">
        <v>363</v>
      </c>
      <c r="KND516" s="63">
        <v>338</v>
      </c>
      <c r="KNE516" s="63" t="s">
        <v>1403</v>
      </c>
      <c r="KNF516" s="63" t="str">
        <f>_xlfn.IFNA(VLOOKUP(KND516,[1]MH!KNA$2:KNL$538,7,FALSE), "")</f>
        <v/>
      </c>
      <c r="KNG516" s="63" t="s">
        <v>23</v>
      </c>
      <c r="KNH516" s="63" t="s">
        <v>842</v>
      </c>
      <c r="KNI516" s="115">
        <v>46049</v>
      </c>
      <c r="KNJ516" s="150" t="s">
        <v>1381</v>
      </c>
      <c r="KNK516" s="63" t="s">
        <v>363</v>
      </c>
      <c r="KNL516" s="63">
        <v>338</v>
      </c>
      <c r="KNM516" s="63" t="s">
        <v>1403</v>
      </c>
      <c r="KNN516" s="63" t="str">
        <f>_xlfn.IFNA(VLOOKUP(KNL516,[1]MH!KNI$2:KNT$538,7,FALSE), "")</f>
        <v/>
      </c>
      <c r="KNO516" s="63" t="s">
        <v>23</v>
      </c>
      <c r="KNP516" s="63" t="s">
        <v>842</v>
      </c>
      <c r="KNQ516" s="115">
        <v>46049</v>
      </c>
      <c r="KNR516" s="150" t="s">
        <v>1381</v>
      </c>
      <c r="KNS516" s="63" t="s">
        <v>363</v>
      </c>
      <c r="KNT516" s="63">
        <v>338</v>
      </c>
      <c r="KNU516" s="63" t="s">
        <v>1403</v>
      </c>
      <c r="KNV516" s="63" t="str">
        <f>_xlfn.IFNA(VLOOKUP(KNT516,[1]MH!KNQ$2:KOB$538,7,FALSE), "")</f>
        <v/>
      </c>
      <c r="KNW516" s="63" t="s">
        <v>23</v>
      </c>
      <c r="KNX516" s="63" t="s">
        <v>842</v>
      </c>
      <c r="KNY516" s="115">
        <v>46049</v>
      </c>
      <c r="KNZ516" s="150" t="s">
        <v>1381</v>
      </c>
      <c r="KOA516" s="63" t="s">
        <v>363</v>
      </c>
      <c r="KOB516" s="63">
        <v>338</v>
      </c>
      <c r="KOC516" s="63" t="s">
        <v>1403</v>
      </c>
      <c r="KOD516" s="63" t="str">
        <f>_xlfn.IFNA(VLOOKUP(KOB516,[1]MH!KNY$2:KOJ$538,7,FALSE), "")</f>
        <v/>
      </c>
      <c r="KOE516" s="63" t="s">
        <v>23</v>
      </c>
      <c r="KOF516" s="63" t="s">
        <v>842</v>
      </c>
      <c r="KOG516" s="115">
        <v>46049</v>
      </c>
      <c r="KOH516" s="150" t="s">
        <v>1381</v>
      </c>
      <c r="KOI516" s="63" t="s">
        <v>363</v>
      </c>
      <c r="KOJ516" s="63">
        <v>338</v>
      </c>
      <c r="KOK516" s="63" t="s">
        <v>1403</v>
      </c>
      <c r="KOL516" s="63" t="str">
        <f>_xlfn.IFNA(VLOOKUP(KOJ516,[1]MH!KOG$2:KOR$538,7,FALSE), "")</f>
        <v/>
      </c>
      <c r="KOM516" s="63" t="s">
        <v>23</v>
      </c>
      <c r="KON516" s="63" t="s">
        <v>842</v>
      </c>
      <c r="KOO516" s="115">
        <v>46049</v>
      </c>
      <c r="KOP516" s="150" t="s">
        <v>1381</v>
      </c>
      <c r="KOQ516" s="63" t="s">
        <v>363</v>
      </c>
      <c r="KOR516" s="63">
        <v>338</v>
      </c>
      <c r="KOS516" s="63" t="s">
        <v>1403</v>
      </c>
      <c r="KOT516" s="63" t="str">
        <f>_xlfn.IFNA(VLOOKUP(KOR516,[1]MH!KOO$2:KOZ$538,7,FALSE), "")</f>
        <v/>
      </c>
      <c r="KOU516" s="63" t="s">
        <v>23</v>
      </c>
      <c r="KOV516" s="63" t="s">
        <v>842</v>
      </c>
      <c r="KOW516" s="115">
        <v>46049</v>
      </c>
      <c r="KOX516" s="150" t="s">
        <v>1381</v>
      </c>
      <c r="KOY516" s="63" t="s">
        <v>363</v>
      </c>
      <c r="KOZ516" s="63">
        <v>338</v>
      </c>
      <c r="KPA516" s="63" t="s">
        <v>1403</v>
      </c>
      <c r="KPB516" s="63" t="str">
        <f>_xlfn.IFNA(VLOOKUP(KOZ516,[1]MH!KOW$2:KPH$538,7,FALSE), "")</f>
        <v/>
      </c>
      <c r="KPC516" s="63" t="s">
        <v>23</v>
      </c>
      <c r="KPD516" s="63" t="s">
        <v>842</v>
      </c>
      <c r="KPE516" s="115">
        <v>46049</v>
      </c>
      <c r="KPF516" s="150" t="s">
        <v>1381</v>
      </c>
      <c r="KPG516" s="63" t="s">
        <v>363</v>
      </c>
      <c r="KPH516" s="63">
        <v>338</v>
      </c>
      <c r="KPI516" s="63" t="s">
        <v>1403</v>
      </c>
      <c r="KPJ516" s="63" t="str">
        <f>_xlfn.IFNA(VLOOKUP(KPH516,[1]MH!KPE$2:KPP$538,7,FALSE), "")</f>
        <v/>
      </c>
      <c r="KPK516" s="63" t="s">
        <v>23</v>
      </c>
      <c r="KPL516" s="63" t="s">
        <v>842</v>
      </c>
      <c r="KPM516" s="115">
        <v>46049</v>
      </c>
      <c r="KPN516" s="150" t="s">
        <v>1381</v>
      </c>
      <c r="KPO516" s="63" t="s">
        <v>363</v>
      </c>
      <c r="KPP516" s="63">
        <v>338</v>
      </c>
      <c r="KPQ516" s="63" t="s">
        <v>1403</v>
      </c>
      <c r="KPR516" s="63" t="str">
        <f>_xlfn.IFNA(VLOOKUP(KPP516,[1]MH!KPM$2:KPX$538,7,FALSE), "")</f>
        <v/>
      </c>
      <c r="KPS516" s="63" t="s">
        <v>23</v>
      </c>
      <c r="KPT516" s="63" t="s">
        <v>842</v>
      </c>
      <c r="KPU516" s="115">
        <v>46049</v>
      </c>
      <c r="KPV516" s="150" t="s">
        <v>1381</v>
      </c>
      <c r="KPW516" s="63" t="s">
        <v>363</v>
      </c>
      <c r="KPX516" s="63">
        <v>338</v>
      </c>
      <c r="KPY516" s="63" t="s">
        <v>1403</v>
      </c>
      <c r="KPZ516" s="63" t="str">
        <f>_xlfn.IFNA(VLOOKUP(KPX516,[1]MH!KPU$2:KQF$538,7,FALSE), "")</f>
        <v/>
      </c>
      <c r="KQA516" s="63" t="s">
        <v>23</v>
      </c>
      <c r="KQB516" s="63" t="s">
        <v>842</v>
      </c>
      <c r="KQC516" s="115">
        <v>46049</v>
      </c>
      <c r="KQD516" s="150" t="s">
        <v>1381</v>
      </c>
      <c r="KQE516" s="63" t="s">
        <v>363</v>
      </c>
      <c r="KQF516" s="63">
        <v>338</v>
      </c>
      <c r="KQG516" s="63" t="s">
        <v>1403</v>
      </c>
      <c r="KQH516" s="63" t="str">
        <f>_xlfn.IFNA(VLOOKUP(KQF516,[1]MH!KQC$2:KQN$538,7,FALSE), "")</f>
        <v/>
      </c>
      <c r="KQI516" s="63" t="s">
        <v>23</v>
      </c>
      <c r="KQJ516" s="63" t="s">
        <v>842</v>
      </c>
      <c r="KQK516" s="115">
        <v>46049</v>
      </c>
      <c r="KQL516" s="150" t="s">
        <v>1381</v>
      </c>
      <c r="KQM516" s="63" t="s">
        <v>363</v>
      </c>
      <c r="KQN516" s="63">
        <v>338</v>
      </c>
      <c r="KQO516" s="63" t="s">
        <v>1403</v>
      </c>
      <c r="KQP516" s="63" t="str">
        <f>_xlfn.IFNA(VLOOKUP(KQN516,[1]MH!KQK$2:KQV$538,7,FALSE), "")</f>
        <v/>
      </c>
      <c r="KQQ516" s="63" t="s">
        <v>23</v>
      </c>
      <c r="KQR516" s="63" t="s">
        <v>842</v>
      </c>
      <c r="KQS516" s="115">
        <v>46049</v>
      </c>
      <c r="KQT516" s="150" t="s">
        <v>1381</v>
      </c>
      <c r="KQU516" s="63" t="s">
        <v>363</v>
      </c>
      <c r="KQV516" s="63">
        <v>338</v>
      </c>
      <c r="KQW516" s="63" t="s">
        <v>1403</v>
      </c>
      <c r="KQX516" s="63" t="str">
        <f>_xlfn.IFNA(VLOOKUP(KQV516,[1]MH!KQS$2:KRD$538,7,FALSE), "")</f>
        <v/>
      </c>
      <c r="KQY516" s="63" t="s">
        <v>23</v>
      </c>
      <c r="KQZ516" s="63" t="s">
        <v>842</v>
      </c>
      <c r="KRA516" s="115">
        <v>46049</v>
      </c>
      <c r="KRB516" s="150" t="s">
        <v>1381</v>
      </c>
      <c r="KRC516" s="63" t="s">
        <v>363</v>
      </c>
      <c r="KRD516" s="63">
        <v>338</v>
      </c>
      <c r="KRE516" s="63" t="s">
        <v>1403</v>
      </c>
      <c r="KRF516" s="63" t="str">
        <f>_xlfn.IFNA(VLOOKUP(KRD516,[1]MH!KRA$2:KRL$538,7,FALSE), "")</f>
        <v/>
      </c>
      <c r="KRG516" s="63" t="s">
        <v>23</v>
      </c>
      <c r="KRH516" s="63" t="s">
        <v>842</v>
      </c>
      <c r="KRI516" s="115">
        <v>46049</v>
      </c>
      <c r="KRJ516" s="150" t="s">
        <v>1381</v>
      </c>
      <c r="KRK516" s="63" t="s">
        <v>363</v>
      </c>
      <c r="KRL516" s="63">
        <v>338</v>
      </c>
      <c r="KRM516" s="63" t="s">
        <v>1403</v>
      </c>
      <c r="KRN516" s="63" t="str">
        <f>_xlfn.IFNA(VLOOKUP(KRL516,[1]MH!KRI$2:KRT$538,7,FALSE), "")</f>
        <v/>
      </c>
      <c r="KRO516" s="63" t="s">
        <v>23</v>
      </c>
      <c r="KRP516" s="63" t="s">
        <v>842</v>
      </c>
      <c r="KRQ516" s="115">
        <v>46049</v>
      </c>
      <c r="KRR516" s="150" t="s">
        <v>1381</v>
      </c>
      <c r="KRS516" s="63" t="s">
        <v>363</v>
      </c>
      <c r="KRT516" s="63">
        <v>338</v>
      </c>
      <c r="KRU516" s="63" t="s">
        <v>1403</v>
      </c>
      <c r="KRV516" s="63" t="str">
        <f>_xlfn.IFNA(VLOOKUP(KRT516,[1]MH!KRQ$2:KSB$538,7,FALSE), "")</f>
        <v/>
      </c>
      <c r="KRW516" s="63" t="s">
        <v>23</v>
      </c>
      <c r="KRX516" s="63" t="s">
        <v>842</v>
      </c>
      <c r="KRY516" s="115">
        <v>46049</v>
      </c>
      <c r="KRZ516" s="150" t="s">
        <v>1381</v>
      </c>
      <c r="KSA516" s="63" t="s">
        <v>363</v>
      </c>
      <c r="KSB516" s="63">
        <v>338</v>
      </c>
      <c r="KSC516" s="63" t="s">
        <v>1403</v>
      </c>
      <c r="KSD516" s="63" t="str">
        <f>_xlfn.IFNA(VLOOKUP(KSB516,[1]MH!KRY$2:KSJ$538,7,FALSE), "")</f>
        <v/>
      </c>
      <c r="KSE516" s="63" t="s">
        <v>23</v>
      </c>
      <c r="KSF516" s="63" t="s">
        <v>842</v>
      </c>
      <c r="KSG516" s="115">
        <v>46049</v>
      </c>
      <c r="KSH516" s="150" t="s">
        <v>1381</v>
      </c>
      <c r="KSI516" s="63" t="s">
        <v>363</v>
      </c>
      <c r="KSJ516" s="63">
        <v>338</v>
      </c>
      <c r="KSK516" s="63" t="s">
        <v>1403</v>
      </c>
      <c r="KSL516" s="63" t="str">
        <f>_xlfn.IFNA(VLOOKUP(KSJ516,[1]MH!KSG$2:KSR$538,7,FALSE), "")</f>
        <v/>
      </c>
      <c r="KSM516" s="63" t="s">
        <v>23</v>
      </c>
      <c r="KSN516" s="63" t="s">
        <v>842</v>
      </c>
      <c r="KSO516" s="115">
        <v>46049</v>
      </c>
      <c r="KSP516" s="150" t="s">
        <v>1381</v>
      </c>
      <c r="KSQ516" s="63" t="s">
        <v>363</v>
      </c>
      <c r="KSR516" s="63">
        <v>338</v>
      </c>
      <c r="KSS516" s="63" t="s">
        <v>1403</v>
      </c>
      <c r="KST516" s="63" t="str">
        <f>_xlfn.IFNA(VLOOKUP(KSR516,[1]MH!KSO$2:KSZ$538,7,FALSE), "")</f>
        <v/>
      </c>
      <c r="KSU516" s="63" t="s">
        <v>23</v>
      </c>
      <c r="KSV516" s="63" t="s">
        <v>842</v>
      </c>
      <c r="KSW516" s="115">
        <v>46049</v>
      </c>
      <c r="KSX516" s="150" t="s">
        <v>1381</v>
      </c>
      <c r="KSY516" s="63" t="s">
        <v>363</v>
      </c>
      <c r="KSZ516" s="63">
        <v>338</v>
      </c>
      <c r="KTA516" s="63" t="s">
        <v>1403</v>
      </c>
      <c r="KTB516" s="63" t="str">
        <f>_xlfn.IFNA(VLOOKUP(KSZ516,[1]MH!KSW$2:KTH$538,7,FALSE), "")</f>
        <v/>
      </c>
      <c r="KTC516" s="63" t="s">
        <v>23</v>
      </c>
      <c r="KTD516" s="63" t="s">
        <v>842</v>
      </c>
      <c r="KTE516" s="115">
        <v>46049</v>
      </c>
      <c r="KTF516" s="150" t="s">
        <v>1381</v>
      </c>
      <c r="KTG516" s="63" t="s">
        <v>363</v>
      </c>
      <c r="KTH516" s="63">
        <v>338</v>
      </c>
      <c r="KTI516" s="63" t="s">
        <v>1403</v>
      </c>
      <c r="KTJ516" s="63" t="str">
        <f>_xlfn.IFNA(VLOOKUP(KTH516,[1]MH!KTE$2:KTP$538,7,FALSE), "")</f>
        <v/>
      </c>
      <c r="KTK516" s="63" t="s">
        <v>23</v>
      </c>
      <c r="KTL516" s="63" t="s">
        <v>842</v>
      </c>
      <c r="KTM516" s="115">
        <v>46049</v>
      </c>
      <c r="KTN516" s="150" t="s">
        <v>1381</v>
      </c>
      <c r="KTO516" s="63" t="s">
        <v>363</v>
      </c>
      <c r="KTP516" s="63">
        <v>338</v>
      </c>
      <c r="KTQ516" s="63" t="s">
        <v>1403</v>
      </c>
      <c r="KTR516" s="63" t="str">
        <f>_xlfn.IFNA(VLOOKUP(KTP516,[1]MH!KTM$2:KTX$538,7,FALSE), "")</f>
        <v/>
      </c>
      <c r="KTS516" s="63" t="s">
        <v>23</v>
      </c>
      <c r="KTT516" s="63" t="s">
        <v>842</v>
      </c>
      <c r="KTU516" s="115">
        <v>46049</v>
      </c>
      <c r="KTV516" s="150" t="s">
        <v>1381</v>
      </c>
      <c r="KTW516" s="63" t="s">
        <v>363</v>
      </c>
      <c r="KTX516" s="63">
        <v>338</v>
      </c>
      <c r="KTY516" s="63" t="s">
        <v>1403</v>
      </c>
      <c r="KTZ516" s="63" t="str">
        <f>_xlfn.IFNA(VLOOKUP(KTX516,[1]MH!KTU$2:KUF$538,7,FALSE), "")</f>
        <v/>
      </c>
      <c r="KUA516" s="63" t="s">
        <v>23</v>
      </c>
      <c r="KUB516" s="63" t="s">
        <v>842</v>
      </c>
      <c r="KUC516" s="115">
        <v>46049</v>
      </c>
      <c r="KUD516" s="150" t="s">
        <v>1381</v>
      </c>
      <c r="KUE516" s="63" t="s">
        <v>363</v>
      </c>
      <c r="KUF516" s="63">
        <v>338</v>
      </c>
      <c r="KUG516" s="63" t="s">
        <v>1403</v>
      </c>
      <c r="KUH516" s="63" t="str">
        <f>_xlfn.IFNA(VLOOKUP(KUF516,[1]MH!KUC$2:KUN$538,7,FALSE), "")</f>
        <v/>
      </c>
      <c r="KUI516" s="63" t="s">
        <v>23</v>
      </c>
      <c r="KUJ516" s="63" t="s">
        <v>842</v>
      </c>
      <c r="KUK516" s="115">
        <v>46049</v>
      </c>
      <c r="KUL516" s="150" t="s">
        <v>1381</v>
      </c>
      <c r="KUM516" s="63" t="s">
        <v>363</v>
      </c>
      <c r="KUN516" s="63">
        <v>338</v>
      </c>
      <c r="KUO516" s="63" t="s">
        <v>1403</v>
      </c>
      <c r="KUP516" s="63" t="str">
        <f>_xlfn.IFNA(VLOOKUP(KUN516,[1]MH!KUK$2:KUV$538,7,FALSE), "")</f>
        <v/>
      </c>
      <c r="KUQ516" s="63" t="s">
        <v>23</v>
      </c>
      <c r="KUR516" s="63" t="s">
        <v>842</v>
      </c>
      <c r="KUS516" s="115">
        <v>46049</v>
      </c>
      <c r="KUT516" s="150" t="s">
        <v>1381</v>
      </c>
      <c r="KUU516" s="63" t="s">
        <v>363</v>
      </c>
      <c r="KUV516" s="63">
        <v>338</v>
      </c>
      <c r="KUW516" s="63" t="s">
        <v>1403</v>
      </c>
      <c r="KUX516" s="63" t="str">
        <f>_xlfn.IFNA(VLOOKUP(KUV516,[1]MH!KUS$2:KVD$538,7,FALSE), "")</f>
        <v/>
      </c>
      <c r="KUY516" s="63" t="s">
        <v>23</v>
      </c>
      <c r="KUZ516" s="63" t="s">
        <v>842</v>
      </c>
      <c r="KVA516" s="115">
        <v>46049</v>
      </c>
      <c r="KVB516" s="150" t="s">
        <v>1381</v>
      </c>
      <c r="KVC516" s="63" t="s">
        <v>363</v>
      </c>
      <c r="KVD516" s="63">
        <v>338</v>
      </c>
      <c r="KVE516" s="63" t="s">
        <v>1403</v>
      </c>
      <c r="KVF516" s="63" t="str">
        <f>_xlfn.IFNA(VLOOKUP(KVD516,[1]MH!KVA$2:KVL$538,7,FALSE), "")</f>
        <v/>
      </c>
      <c r="KVG516" s="63" t="s">
        <v>23</v>
      </c>
      <c r="KVH516" s="63" t="s">
        <v>842</v>
      </c>
      <c r="KVI516" s="115">
        <v>46049</v>
      </c>
      <c r="KVJ516" s="150" t="s">
        <v>1381</v>
      </c>
      <c r="KVK516" s="63" t="s">
        <v>363</v>
      </c>
      <c r="KVL516" s="63">
        <v>338</v>
      </c>
      <c r="KVM516" s="63" t="s">
        <v>1403</v>
      </c>
      <c r="KVN516" s="63" t="str">
        <f>_xlfn.IFNA(VLOOKUP(KVL516,[1]MH!KVI$2:KVT$538,7,FALSE), "")</f>
        <v/>
      </c>
      <c r="KVO516" s="63" t="s">
        <v>23</v>
      </c>
      <c r="KVP516" s="63" t="s">
        <v>842</v>
      </c>
      <c r="KVQ516" s="115">
        <v>46049</v>
      </c>
      <c r="KVR516" s="150" t="s">
        <v>1381</v>
      </c>
      <c r="KVS516" s="63" t="s">
        <v>363</v>
      </c>
      <c r="KVT516" s="63">
        <v>338</v>
      </c>
      <c r="KVU516" s="63" t="s">
        <v>1403</v>
      </c>
      <c r="KVV516" s="63" t="str">
        <f>_xlfn.IFNA(VLOOKUP(KVT516,[1]MH!KVQ$2:KWB$538,7,FALSE), "")</f>
        <v/>
      </c>
      <c r="KVW516" s="63" t="s">
        <v>23</v>
      </c>
      <c r="KVX516" s="63" t="s">
        <v>842</v>
      </c>
      <c r="KVY516" s="115">
        <v>46049</v>
      </c>
      <c r="KVZ516" s="150" t="s">
        <v>1381</v>
      </c>
      <c r="KWA516" s="63" t="s">
        <v>363</v>
      </c>
      <c r="KWB516" s="63">
        <v>338</v>
      </c>
      <c r="KWC516" s="63" t="s">
        <v>1403</v>
      </c>
      <c r="KWD516" s="63" t="str">
        <f>_xlfn.IFNA(VLOOKUP(KWB516,[1]MH!KVY$2:KWJ$538,7,FALSE), "")</f>
        <v/>
      </c>
      <c r="KWE516" s="63" t="s">
        <v>23</v>
      </c>
      <c r="KWF516" s="63" t="s">
        <v>842</v>
      </c>
      <c r="KWG516" s="115">
        <v>46049</v>
      </c>
      <c r="KWH516" s="150" t="s">
        <v>1381</v>
      </c>
      <c r="KWI516" s="63" t="s">
        <v>363</v>
      </c>
      <c r="KWJ516" s="63">
        <v>338</v>
      </c>
      <c r="KWK516" s="63" t="s">
        <v>1403</v>
      </c>
      <c r="KWL516" s="63" t="str">
        <f>_xlfn.IFNA(VLOOKUP(KWJ516,[1]MH!KWG$2:KWR$538,7,FALSE), "")</f>
        <v/>
      </c>
      <c r="KWM516" s="63" t="s">
        <v>23</v>
      </c>
      <c r="KWN516" s="63" t="s">
        <v>842</v>
      </c>
      <c r="KWO516" s="115">
        <v>46049</v>
      </c>
      <c r="KWP516" s="150" t="s">
        <v>1381</v>
      </c>
      <c r="KWQ516" s="63" t="s">
        <v>363</v>
      </c>
      <c r="KWR516" s="63">
        <v>338</v>
      </c>
      <c r="KWS516" s="63" t="s">
        <v>1403</v>
      </c>
      <c r="KWT516" s="63" t="str">
        <f>_xlfn.IFNA(VLOOKUP(KWR516,[1]MH!KWO$2:KWZ$538,7,FALSE), "")</f>
        <v/>
      </c>
      <c r="KWU516" s="63" t="s">
        <v>23</v>
      </c>
      <c r="KWV516" s="63" t="s">
        <v>842</v>
      </c>
      <c r="KWW516" s="115">
        <v>46049</v>
      </c>
      <c r="KWX516" s="150" t="s">
        <v>1381</v>
      </c>
      <c r="KWY516" s="63" t="s">
        <v>363</v>
      </c>
      <c r="KWZ516" s="63">
        <v>338</v>
      </c>
      <c r="KXA516" s="63" t="s">
        <v>1403</v>
      </c>
      <c r="KXB516" s="63" t="str">
        <f>_xlfn.IFNA(VLOOKUP(KWZ516,[1]MH!KWW$2:KXH$538,7,FALSE), "")</f>
        <v/>
      </c>
      <c r="KXC516" s="63" t="s">
        <v>23</v>
      </c>
      <c r="KXD516" s="63" t="s">
        <v>842</v>
      </c>
      <c r="KXE516" s="115">
        <v>46049</v>
      </c>
      <c r="KXF516" s="150" t="s">
        <v>1381</v>
      </c>
      <c r="KXG516" s="63" t="s">
        <v>363</v>
      </c>
      <c r="KXH516" s="63">
        <v>338</v>
      </c>
      <c r="KXI516" s="63" t="s">
        <v>1403</v>
      </c>
      <c r="KXJ516" s="63" t="str">
        <f>_xlfn.IFNA(VLOOKUP(KXH516,[1]MH!KXE$2:KXP$538,7,FALSE), "")</f>
        <v/>
      </c>
      <c r="KXK516" s="63" t="s">
        <v>23</v>
      </c>
      <c r="KXL516" s="63" t="s">
        <v>842</v>
      </c>
      <c r="KXM516" s="115">
        <v>46049</v>
      </c>
      <c r="KXN516" s="150" t="s">
        <v>1381</v>
      </c>
      <c r="KXO516" s="63" t="s">
        <v>363</v>
      </c>
      <c r="KXP516" s="63">
        <v>338</v>
      </c>
      <c r="KXQ516" s="63" t="s">
        <v>1403</v>
      </c>
      <c r="KXR516" s="63" t="str">
        <f>_xlfn.IFNA(VLOOKUP(KXP516,[1]MH!KXM$2:KXX$538,7,FALSE), "")</f>
        <v/>
      </c>
      <c r="KXS516" s="63" t="s">
        <v>23</v>
      </c>
      <c r="KXT516" s="63" t="s">
        <v>842</v>
      </c>
      <c r="KXU516" s="115">
        <v>46049</v>
      </c>
      <c r="KXV516" s="150" t="s">
        <v>1381</v>
      </c>
      <c r="KXW516" s="63" t="s">
        <v>363</v>
      </c>
      <c r="KXX516" s="63">
        <v>338</v>
      </c>
      <c r="KXY516" s="63" t="s">
        <v>1403</v>
      </c>
      <c r="KXZ516" s="63" t="str">
        <f>_xlfn.IFNA(VLOOKUP(KXX516,[1]MH!KXU$2:KYF$538,7,FALSE), "")</f>
        <v/>
      </c>
      <c r="KYA516" s="63" t="s">
        <v>23</v>
      </c>
      <c r="KYB516" s="63" t="s">
        <v>842</v>
      </c>
      <c r="KYC516" s="115">
        <v>46049</v>
      </c>
      <c r="KYD516" s="150" t="s">
        <v>1381</v>
      </c>
      <c r="KYE516" s="63" t="s">
        <v>363</v>
      </c>
      <c r="KYF516" s="63">
        <v>338</v>
      </c>
      <c r="KYG516" s="63" t="s">
        <v>1403</v>
      </c>
      <c r="KYH516" s="63" t="str">
        <f>_xlfn.IFNA(VLOOKUP(KYF516,[1]MH!KYC$2:KYN$538,7,FALSE), "")</f>
        <v/>
      </c>
      <c r="KYI516" s="63" t="s">
        <v>23</v>
      </c>
      <c r="KYJ516" s="63" t="s">
        <v>842</v>
      </c>
      <c r="KYK516" s="115">
        <v>46049</v>
      </c>
      <c r="KYL516" s="150" t="s">
        <v>1381</v>
      </c>
      <c r="KYM516" s="63" t="s">
        <v>363</v>
      </c>
      <c r="KYN516" s="63">
        <v>338</v>
      </c>
      <c r="KYO516" s="63" t="s">
        <v>1403</v>
      </c>
      <c r="KYP516" s="63" t="str">
        <f>_xlfn.IFNA(VLOOKUP(KYN516,[1]MH!KYK$2:KYV$538,7,FALSE), "")</f>
        <v/>
      </c>
      <c r="KYQ516" s="63" t="s">
        <v>23</v>
      </c>
      <c r="KYR516" s="63" t="s">
        <v>842</v>
      </c>
      <c r="KYS516" s="115">
        <v>46049</v>
      </c>
      <c r="KYT516" s="150" t="s">
        <v>1381</v>
      </c>
      <c r="KYU516" s="63" t="s">
        <v>363</v>
      </c>
      <c r="KYV516" s="63">
        <v>338</v>
      </c>
      <c r="KYW516" s="63" t="s">
        <v>1403</v>
      </c>
      <c r="KYX516" s="63" t="str">
        <f>_xlfn.IFNA(VLOOKUP(KYV516,[1]MH!KYS$2:KZD$538,7,FALSE), "")</f>
        <v/>
      </c>
      <c r="KYY516" s="63" t="s">
        <v>23</v>
      </c>
      <c r="KYZ516" s="63" t="s">
        <v>842</v>
      </c>
      <c r="KZA516" s="115">
        <v>46049</v>
      </c>
      <c r="KZB516" s="150" t="s">
        <v>1381</v>
      </c>
      <c r="KZC516" s="63" t="s">
        <v>363</v>
      </c>
      <c r="KZD516" s="63">
        <v>338</v>
      </c>
      <c r="KZE516" s="63" t="s">
        <v>1403</v>
      </c>
      <c r="KZF516" s="63" t="str">
        <f>_xlfn.IFNA(VLOOKUP(KZD516,[1]MH!KZA$2:KZL$538,7,FALSE), "")</f>
        <v/>
      </c>
      <c r="KZG516" s="63" t="s">
        <v>23</v>
      </c>
      <c r="KZH516" s="63" t="s">
        <v>842</v>
      </c>
      <c r="KZI516" s="115">
        <v>46049</v>
      </c>
      <c r="KZJ516" s="150" t="s">
        <v>1381</v>
      </c>
      <c r="KZK516" s="63" t="s">
        <v>363</v>
      </c>
      <c r="KZL516" s="63">
        <v>338</v>
      </c>
      <c r="KZM516" s="63" t="s">
        <v>1403</v>
      </c>
      <c r="KZN516" s="63" t="str">
        <f>_xlfn.IFNA(VLOOKUP(KZL516,[1]MH!KZI$2:KZT$538,7,FALSE), "")</f>
        <v/>
      </c>
      <c r="KZO516" s="63" t="s">
        <v>23</v>
      </c>
      <c r="KZP516" s="63" t="s">
        <v>842</v>
      </c>
      <c r="KZQ516" s="115">
        <v>46049</v>
      </c>
      <c r="KZR516" s="150" t="s">
        <v>1381</v>
      </c>
      <c r="KZS516" s="63" t="s">
        <v>363</v>
      </c>
      <c r="KZT516" s="63">
        <v>338</v>
      </c>
      <c r="KZU516" s="63" t="s">
        <v>1403</v>
      </c>
      <c r="KZV516" s="63" t="str">
        <f>_xlfn.IFNA(VLOOKUP(KZT516,[1]MH!KZQ$2:LAB$538,7,FALSE), "")</f>
        <v/>
      </c>
      <c r="KZW516" s="63" t="s">
        <v>23</v>
      </c>
      <c r="KZX516" s="63" t="s">
        <v>842</v>
      </c>
      <c r="KZY516" s="115">
        <v>46049</v>
      </c>
      <c r="KZZ516" s="150" t="s">
        <v>1381</v>
      </c>
      <c r="LAA516" s="63" t="s">
        <v>363</v>
      </c>
      <c r="LAB516" s="63">
        <v>338</v>
      </c>
      <c r="LAC516" s="63" t="s">
        <v>1403</v>
      </c>
      <c r="LAD516" s="63" t="str">
        <f>_xlfn.IFNA(VLOOKUP(LAB516,[1]MH!KZY$2:LAJ$538,7,FALSE), "")</f>
        <v/>
      </c>
      <c r="LAE516" s="63" t="s">
        <v>23</v>
      </c>
      <c r="LAF516" s="63" t="s">
        <v>842</v>
      </c>
      <c r="LAG516" s="115">
        <v>46049</v>
      </c>
      <c r="LAH516" s="150" t="s">
        <v>1381</v>
      </c>
      <c r="LAI516" s="63" t="s">
        <v>363</v>
      </c>
      <c r="LAJ516" s="63">
        <v>338</v>
      </c>
      <c r="LAK516" s="63" t="s">
        <v>1403</v>
      </c>
      <c r="LAL516" s="63" t="str">
        <f>_xlfn.IFNA(VLOOKUP(LAJ516,[1]MH!LAG$2:LAR$538,7,FALSE), "")</f>
        <v/>
      </c>
      <c r="LAM516" s="63" t="s">
        <v>23</v>
      </c>
      <c r="LAN516" s="63" t="s">
        <v>842</v>
      </c>
      <c r="LAO516" s="115">
        <v>46049</v>
      </c>
      <c r="LAP516" s="150" t="s">
        <v>1381</v>
      </c>
      <c r="LAQ516" s="63" t="s">
        <v>363</v>
      </c>
      <c r="LAR516" s="63">
        <v>338</v>
      </c>
      <c r="LAS516" s="63" t="s">
        <v>1403</v>
      </c>
      <c r="LAT516" s="63" t="str">
        <f>_xlfn.IFNA(VLOOKUP(LAR516,[1]MH!LAO$2:LAZ$538,7,FALSE), "")</f>
        <v/>
      </c>
      <c r="LAU516" s="63" t="s">
        <v>23</v>
      </c>
      <c r="LAV516" s="63" t="s">
        <v>842</v>
      </c>
      <c r="LAW516" s="115">
        <v>46049</v>
      </c>
      <c r="LAX516" s="150" t="s">
        <v>1381</v>
      </c>
      <c r="LAY516" s="63" t="s">
        <v>363</v>
      </c>
      <c r="LAZ516" s="63">
        <v>338</v>
      </c>
      <c r="LBA516" s="63" t="s">
        <v>1403</v>
      </c>
      <c r="LBB516" s="63" t="str">
        <f>_xlfn.IFNA(VLOOKUP(LAZ516,[1]MH!LAW$2:LBH$538,7,FALSE), "")</f>
        <v/>
      </c>
      <c r="LBC516" s="63" t="s">
        <v>23</v>
      </c>
      <c r="LBD516" s="63" t="s">
        <v>842</v>
      </c>
      <c r="LBE516" s="115">
        <v>46049</v>
      </c>
      <c r="LBF516" s="150" t="s">
        <v>1381</v>
      </c>
      <c r="LBG516" s="63" t="s">
        <v>363</v>
      </c>
      <c r="LBH516" s="63">
        <v>338</v>
      </c>
      <c r="LBI516" s="63" t="s">
        <v>1403</v>
      </c>
      <c r="LBJ516" s="63" t="str">
        <f>_xlfn.IFNA(VLOOKUP(LBH516,[1]MH!LBE$2:LBP$538,7,FALSE), "")</f>
        <v/>
      </c>
      <c r="LBK516" s="63" t="s">
        <v>23</v>
      </c>
      <c r="LBL516" s="63" t="s">
        <v>842</v>
      </c>
      <c r="LBM516" s="115">
        <v>46049</v>
      </c>
      <c r="LBN516" s="150" t="s">
        <v>1381</v>
      </c>
      <c r="LBO516" s="63" t="s">
        <v>363</v>
      </c>
      <c r="LBP516" s="63">
        <v>338</v>
      </c>
      <c r="LBQ516" s="63" t="s">
        <v>1403</v>
      </c>
      <c r="LBR516" s="63" t="str">
        <f>_xlfn.IFNA(VLOOKUP(LBP516,[1]MH!LBM$2:LBX$538,7,FALSE), "")</f>
        <v/>
      </c>
      <c r="LBS516" s="63" t="s">
        <v>23</v>
      </c>
      <c r="LBT516" s="63" t="s">
        <v>842</v>
      </c>
      <c r="LBU516" s="115">
        <v>46049</v>
      </c>
      <c r="LBV516" s="150" t="s">
        <v>1381</v>
      </c>
      <c r="LBW516" s="63" t="s">
        <v>363</v>
      </c>
      <c r="LBX516" s="63">
        <v>338</v>
      </c>
      <c r="LBY516" s="63" t="s">
        <v>1403</v>
      </c>
      <c r="LBZ516" s="63" t="str">
        <f>_xlfn.IFNA(VLOOKUP(LBX516,[1]MH!LBU$2:LCF$538,7,FALSE), "")</f>
        <v/>
      </c>
      <c r="LCA516" s="63" t="s">
        <v>23</v>
      </c>
      <c r="LCB516" s="63" t="s">
        <v>842</v>
      </c>
      <c r="LCC516" s="115">
        <v>46049</v>
      </c>
      <c r="LCD516" s="150" t="s">
        <v>1381</v>
      </c>
      <c r="LCE516" s="63" t="s">
        <v>363</v>
      </c>
      <c r="LCF516" s="63">
        <v>338</v>
      </c>
      <c r="LCG516" s="63" t="s">
        <v>1403</v>
      </c>
      <c r="LCH516" s="63" t="str">
        <f>_xlfn.IFNA(VLOOKUP(LCF516,[1]MH!LCC$2:LCN$538,7,FALSE), "")</f>
        <v/>
      </c>
      <c r="LCI516" s="63" t="s">
        <v>23</v>
      </c>
      <c r="LCJ516" s="63" t="s">
        <v>842</v>
      </c>
      <c r="LCK516" s="115">
        <v>46049</v>
      </c>
      <c r="LCL516" s="150" t="s">
        <v>1381</v>
      </c>
      <c r="LCM516" s="63" t="s">
        <v>363</v>
      </c>
      <c r="LCN516" s="63">
        <v>338</v>
      </c>
      <c r="LCO516" s="63" t="s">
        <v>1403</v>
      </c>
      <c r="LCP516" s="63" t="str">
        <f>_xlfn.IFNA(VLOOKUP(LCN516,[1]MH!LCK$2:LCV$538,7,FALSE), "")</f>
        <v/>
      </c>
      <c r="LCQ516" s="63" t="s">
        <v>23</v>
      </c>
      <c r="LCR516" s="63" t="s">
        <v>842</v>
      </c>
      <c r="LCS516" s="115">
        <v>46049</v>
      </c>
      <c r="LCT516" s="150" t="s">
        <v>1381</v>
      </c>
      <c r="LCU516" s="63" t="s">
        <v>363</v>
      </c>
      <c r="LCV516" s="63">
        <v>338</v>
      </c>
      <c r="LCW516" s="63" t="s">
        <v>1403</v>
      </c>
      <c r="LCX516" s="63" t="str">
        <f>_xlfn.IFNA(VLOOKUP(LCV516,[1]MH!LCS$2:LDD$538,7,FALSE), "")</f>
        <v/>
      </c>
      <c r="LCY516" s="63" t="s">
        <v>23</v>
      </c>
      <c r="LCZ516" s="63" t="s">
        <v>842</v>
      </c>
      <c r="LDA516" s="115">
        <v>46049</v>
      </c>
      <c r="LDB516" s="150" t="s">
        <v>1381</v>
      </c>
      <c r="LDC516" s="63" t="s">
        <v>363</v>
      </c>
      <c r="LDD516" s="63">
        <v>338</v>
      </c>
      <c r="LDE516" s="63" t="s">
        <v>1403</v>
      </c>
      <c r="LDF516" s="63" t="str">
        <f>_xlfn.IFNA(VLOOKUP(LDD516,[1]MH!LDA$2:LDL$538,7,FALSE), "")</f>
        <v/>
      </c>
      <c r="LDG516" s="63" t="s">
        <v>23</v>
      </c>
      <c r="LDH516" s="63" t="s">
        <v>842</v>
      </c>
      <c r="LDI516" s="115">
        <v>46049</v>
      </c>
      <c r="LDJ516" s="150" t="s">
        <v>1381</v>
      </c>
      <c r="LDK516" s="63" t="s">
        <v>363</v>
      </c>
      <c r="LDL516" s="63">
        <v>338</v>
      </c>
      <c r="LDM516" s="63" t="s">
        <v>1403</v>
      </c>
      <c r="LDN516" s="63" t="str">
        <f>_xlfn.IFNA(VLOOKUP(LDL516,[1]MH!LDI$2:LDT$538,7,FALSE), "")</f>
        <v/>
      </c>
      <c r="LDO516" s="63" t="s">
        <v>23</v>
      </c>
      <c r="LDP516" s="63" t="s">
        <v>842</v>
      </c>
      <c r="LDQ516" s="115">
        <v>46049</v>
      </c>
      <c r="LDR516" s="150" t="s">
        <v>1381</v>
      </c>
      <c r="LDS516" s="63" t="s">
        <v>363</v>
      </c>
      <c r="LDT516" s="63">
        <v>338</v>
      </c>
      <c r="LDU516" s="63" t="s">
        <v>1403</v>
      </c>
      <c r="LDV516" s="63" t="str">
        <f>_xlfn.IFNA(VLOOKUP(LDT516,[1]MH!LDQ$2:LEB$538,7,FALSE), "")</f>
        <v/>
      </c>
      <c r="LDW516" s="63" t="s">
        <v>23</v>
      </c>
      <c r="LDX516" s="63" t="s">
        <v>842</v>
      </c>
      <c r="LDY516" s="115">
        <v>46049</v>
      </c>
      <c r="LDZ516" s="150" t="s">
        <v>1381</v>
      </c>
      <c r="LEA516" s="63" t="s">
        <v>363</v>
      </c>
      <c r="LEB516" s="63">
        <v>338</v>
      </c>
      <c r="LEC516" s="63" t="s">
        <v>1403</v>
      </c>
      <c r="LED516" s="63" t="str">
        <f>_xlfn.IFNA(VLOOKUP(LEB516,[1]MH!LDY$2:LEJ$538,7,FALSE), "")</f>
        <v/>
      </c>
      <c r="LEE516" s="63" t="s">
        <v>23</v>
      </c>
      <c r="LEF516" s="63" t="s">
        <v>842</v>
      </c>
      <c r="LEG516" s="115">
        <v>46049</v>
      </c>
      <c r="LEH516" s="150" t="s">
        <v>1381</v>
      </c>
      <c r="LEI516" s="63" t="s">
        <v>363</v>
      </c>
      <c r="LEJ516" s="63">
        <v>338</v>
      </c>
      <c r="LEK516" s="63" t="s">
        <v>1403</v>
      </c>
      <c r="LEL516" s="63" t="str">
        <f>_xlfn.IFNA(VLOOKUP(LEJ516,[1]MH!LEG$2:LER$538,7,FALSE), "")</f>
        <v/>
      </c>
      <c r="LEM516" s="63" t="s">
        <v>23</v>
      </c>
      <c r="LEN516" s="63" t="s">
        <v>842</v>
      </c>
      <c r="LEO516" s="115">
        <v>46049</v>
      </c>
      <c r="LEP516" s="150" t="s">
        <v>1381</v>
      </c>
      <c r="LEQ516" s="63" t="s">
        <v>363</v>
      </c>
      <c r="LER516" s="63">
        <v>338</v>
      </c>
      <c r="LES516" s="63" t="s">
        <v>1403</v>
      </c>
      <c r="LET516" s="63" t="str">
        <f>_xlfn.IFNA(VLOOKUP(LER516,[1]MH!LEO$2:LEZ$538,7,FALSE), "")</f>
        <v/>
      </c>
      <c r="LEU516" s="63" t="s">
        <v>23</v>
      </c>
      <c r="LEV516" s="63" t="s">
        <v>842</v>
      </c>
      <c r="LEW516" s="115">
        <v>46049</v>
      </c>
      <c r="LEX516" s="150" t="s">
        <v>1381</v>
      </c>
      <c r="LEY516" s="63" t="s">
        <v>363</v>
      </c>
      <c r="LEZ516" s="63">
        <v>338</v>
      </c>
      <c r="LFA516" s="63" t="s">
        <v>1403</v>
      </c>
      <c r="LFB516" s="63" t="str">
        <f>_xlfn.IFNA(VLOOKUP(LEZ516,[1]MH!LEW$2:LFH$538,7,FALSE), "")</f>
        <v/>
      </c>
      <c r="LFC516" s="63" t="s">
        <v>23</v>
      </c>
      <c r="LFD516" s="63" t="s">
        <v>842</v>
      </c>
      <c r="LFE516" s="115">
        <v>46049</v>
      </c>
      <c r="LFF516" s="150" t="s">
        <v>1381</v>
      </c>
      <c r="LFG516" s="63" t="s">
        <v>363</v>
      </c>
      <c r="LFH516" s="63">
        <v>338</v>
      </c>
      <c r="LFI516" s="63" t="s">
        <v>1403</v>
      </c>
      <c r="LFJ516" s="63" t="str">
        <f>_xlfn.IFNA(VLOOKUP(LFH516,[1]MH!LFE$2:LFP$538,7,FALSE), "")</f>
        <v/>
      </c>
      <c r="LFK516" s="63" t="s">
        <v>23</v>
      </c>
      <c r="LFL516" s="63" t="s">
        <v>842</v>
      </c>
      <c r="LFM516" s="115">
        <v>46049</v>
      </c>
      <c r="LFN516" s="150" t="s">
        <v>1381</v>
      </c>
      <c r="LFO516" s="63" t="s">
        <v>363</v>
      </c>
      <c r="LFP516" s="63">
        <v>338</v>
      </c>
      <c r="LFQ516" s="63" t="s">
        <v>1403</v>
      </c>
      <c r="LFR516" s="63" t="str">
        <f>_xlfn.IFNA(VLOOKUP(LFP516,[1]MH!LFM$2:LFX$538,7,FALSE), "")</f>
        <v/>
      </c>
      <c r="LFS516" s="63" t="s">
        <v>23</v>
      </c>
      <c r="LFT516" s="63" t="s">
        <v>842</v>
      </c>
      <c r="LFU516" s="115">
        <v>46049</v>
      </c>
      <c r="LFV516" s="150" t="s">
        <v>1381</v>
      </c>
      <c r="LFW516" s="63" t="s">
        <v>363</v>
      </c>
      <c r="LFX516" s="63">
        <v>338</v>
      </c>
      <c r="LFY516" s="63" t="s">
        <v>1403</v>
      </c>
      <c r="LFZ516" s="63" t="str">
        <f>_xlfn.IFNA(VLOOKUP(LFX516,[1]MH!LFU$2:LGF$538,7,FALSE), "")</f>
        <v/>
      </c>
      <c r="LGA516" s="63" t="s">
        <v>23</v>
      </c>
      <c r="LGB516" s="63" t="s">
        <v>842</v>
      </c>
      <c r="LGC516" s="115">
        <v>46049</v>
      </c>
      <c r="LGD516" s="150" t="s">
        <v>1381</v>
      </c>
      <c r="LGE516" s="63" t="s">
        <v>363</v>
      </c>
      <c r="LGF516" s="63">
        <v>338</v>
      </c>
      <c r="LGG516" s="63" t="s">
        <v>1403</v>
      </c>
      <c r="LGH516" s="63" t="str">
        <f>_xlfn.IFNA(VLOOKUP(LGF516,[1]MH!LGC$2:LGN$538,7,FALSE), "")</f>
        <v/>
      </c>
      <c r="LGI516" s="63" t="s">
        <v>23</v>
      </c>
      <c r="LGJ516" s="63" t="s">
        <v>842</v>
      </c>
      <c r="LGK516" s="115">
        <v>46049</v>
      </c>
      <c r="LGL516" s="150" t="s">
        <v>1381</v>
      </c>
      <c r="LGM516" s="63" t="s">
        <v>363</v>
      </c>
      <c r="LGN516" s="63">
        <v>338</v>
      </c>
      <c r="LGO516" s="63" t="s">
        <v>1403</v>
      </c>
      <c r="LGP516" s="63" t="str">
        <f>_xlfn.IFNA(VLOOKUP(LGN516,[1]MH!LGK$2:LGV$538,7,FALSE), "")</f>
        <v/>
      </c>
      <c r="LGQ516" s="63" t="s">
        <v>23</v>
      </c>
      <c r="LGR516" s="63" t="s">
        <v>842</v>
      </c>
      <c r="LGS516" s="115">
        <v>46049</v>
      </c>
      <c r="LGT516" s="150" t="s">
        <v>1381</v>
      </c>
      <c r="LGU516" s="63" t="s">
        <v>363</v>
      </c>
      <c r="LGV516" s="63">
        <v>338</v>
      </c>
      <c r="LGW516" s="63" t="s">
        <v>1403</v>
      </c>
      <c r="LGX516" s="63" t="str">
        <f>_xlfn.IFNA(VLOOKUP(LGV516,[1]MH!LGS$2:LHD$538,7,FALSE), "")</f>
        <v/>
      </c>
      <c r="LGY516" s="63" t="s">
        <v>23</v>
      </c>
      <c r="LGZ516" s="63" t="s">
        <v>842</v>
      </c>
      <c r="LHA516" s="115">
        <v>46049</v>
      </c>
      <c r="LHB516" s="150" t="s">
        <v>1381</v>
      </c>
      <c r="LHC516" s="63" t="s">
        <v>363</v>
      </c>
      <c r="LHD516" s="63">
        <v>338</v>
      </c>
      <c r="LHE516" s="63" t="s">
        <v>1403</v>
      </c>
      <c r="LHF516" s="63" t="str">
        <f>_xlfn.IFNA(VLOOKUP(LHD516,[1]MH!LHA$2:LHL$538,7,FALSE), "")</f>
        <v/>
      </c>
      <c r="LHG516" s="63" t="s">
        <v>23</v>
      </c>
      <c r="LHH516" s="63" t="s">
        <v>842</v>
      </c>
      <c r="LHI516" s="115">
        <v>46049</v>
      </c>
      <c r="LHJ516" s="150" t="s">
        <v>1381</v>
      </c>
      <c r="LHK516" s="63" t="s">
        <v>363</v>
      </c>
      <c r="LHL516" s="63">
        <v>338</v>
      </c>
      <c r="LHM516" s="63" t="s">
        <v>1403</v>
      </c>
      <c r="LHN516" s="63" t="str">
        <f>_xlfn.IFNA(VLOOKUP(LHL516,[1]MH!LHI$2:LHT$538,7,FALSE), "")</f>
        <v/>
      </c>
      <c r="LHO516" s="63" t="s">
        <v>23</v>
      </c>
      <c r="LHP516" s="63" t="s">
        <v>842</v>
      </c>
      <c r="LHQ516" s="115">
        <v>46049</v>
      </c>
      <c r="LHR516" s="150" t="s">
        <v>1381</v>
      </c>
      <c r="LHS516" s="63" t="s">
        <v>363</v>
      </c>
      <c r="LHT516" s="63">
        <v>338</v>
      </c>
      <c r="LHU516" s="63" t="s">
        <v>1403</v>
      </c>
      <c r="LHV516" s="63" t="str">
        <f>_xlfn.IFNA(VLOOKUP(LHT516,[1]MH!LHQ$2:LIB$538,7,FALSE), "")</f>
        <v/>
      </c>
      <c r="LHW516" s="63" t="s">
        <v>23</v>
      </c>
      <c r="LHX516" s="63" t="s">
        <v>842</v>
      </c>
      <c r="LHY516" s="115">
        <v>46049</v>
      </c>
      <c r="LHZ516" s="150" t="s">
        <v>1381</v>
      </c>
      <c r="LIA516" s="63" t="s">
        <v>363</v>
      </c>
      <c r="LIB516" s="63">
        <v>338</v>
      </c>
      <c r="LIC516" s="63" t="s">
        <v>1403</v>
      </c>
      <c r="LID516" s="63" t="str">
        <f>_xlfn.IFNA(VLOOKUP(LIB516,[1]MH!LHY$2:LIJ$538,7,FALSE), "")</f>
        <v/>
      </c>
      <c r="LIE516" s="63" t="s">
        <v>23</v>
      </c>
      <c r="LIF516" s="63" t="s">
        <v>842</v>
      </c>
      <c r="LIG516" s="115">
        <v>46049</v>
      </c>
      <c r="LIH516" s="150" t="s">
        <v>1381</v>
      </c>
      <c r="LII516" s="63" t="s">
        <v>363</v>
      </c>
      <c r="LIJ516" s="63">
        <v>338</v>
      </c>
      <c r="LIK516" s="63" t="s">
        <v>1403</v>
      </c>
      <c r="LIL516" s="63" t="str">
        <f>_xlfn.IFNA(VLOOKUP(LIJ516,[1]MH!LIG$2:LIR$538,7,FALSE), "")</f>
        <v/>
      </c>
      <c r="LIM516" s="63" t="s">
        <v>23</v>
      </c>
      <c r="LIN516" s="63" t="s">
        <v>842</v>
      </c>
      <c r="LIO516" s="115">
        <v>46049</v>
      </c>
      <c r="LIP516" s="150" t="s">
        <v>1381</v>
      </c>
      <c r="LIQ516" s="63" t="s">
        <v>363</v>
      </c>
      <c r="LIR516" s="63">
        <v>338</v>
      </c>
      <c r="LIS516" s="63" t="s">
        <v>1403</v>
      </c>
      <c r="LIT516" s="63" t="str">
        <f>_xlfn.IFNA(VLOOKUP(LIR516,[1]MH!LIO$2:LIZ$538,7,FALSE), "")</f>
        <v/>
      </c>
      <c r="LIU516" s="63" t="s">
        <v>23</v>
      </c>
      <c r="LIV516" s="63" t="s">
        <v>842</v>
      </c>
      <c r="LIW516" s="115">
        <v>46049</v>
      </c>
      <c r="LIX516" s="150" t="s">
        <v>1381</v>
      </c>
      <c r="LIY516" s="63" t="s">
        <v>363</v>
      </c>
      <c r="LIZ516" s="63">
        <v>338</v>
      </c>
      <c r="LJA516" s="63" t="s">
        <v>1403</v>
      </c>
      <c r="LJB516" s="63" t="str">
        <f>_xlfn.IFNA(VLOOKUP(LIZ516,[1]MH!LIW$2:LJH$538,7,FALSE), "")</f>
        <v/>
      </c>
      <c r="LJC516" s="63" t="s">
        <v>23</v>
      </c>
      <c r="LJD516" s="63" t="s">
        <v>842</v>
      </c>
      <c r="LJE516" s="115">
        <v>46049</v>
      </c>
      <c r="LJF516" s="150" t="s">
        <v>1381</v>
      </c>
      <c r="LJG516" s="63" t="s">
        <v>363</v>
      </c>
      <c r="LJH516" s="63">
        <v>338</v>
      </c>
      <c r="LJI516" s="63" t="s">
        <v>1403</v>
      </c>
      <c r="LJJ516" s="63" t="str">
        <f>_xlfn.IFNA(VLOOKUP(LJH516,[1]MH!LJE$2:LJP$538,7,FALSE), "")</f>
        <v/>
      </c>
      <c r="LJK516" s="63" t="s">
        <v>23</v>
      </c>
      <c r="LJL516" s="63" t="s">
        <v>842</v>
      </c>
      <c r="LJM516" s="115">
        <v>46049</v>
      </c>
      <c r="LJN516" s="150" t="s">
        <v>1381</v>
      </c>
      <c r="LJO516" s="63" t="s">
        <v>363</v>
      </c>
      <c r="LJP516" s="63">
        <v>338</v>
      </c>
      <c r="LJQ516" s="63" t="s">
        <v>1403</v>
      </c>
      <c r="LJR516" s="63" t="str">
        <f>_xlfn.IFNA(VLOOKUP(LJP516,[1]MH!LJM$2:LJX$538,7,FALSE), "")</f>
        <v/>
      </c>
      <c r="LJS516" s="63" t="s">
        <v>23</v>
      </c>
      <c r="LJT516" s="63" t="s">
        <v>842</v>
      </c>
      <c r="LJU516" s="115">
        <v>46049</v>
      </c>
      <c r="LJV516" s="150" t="s">
        <v>1381</v>
      </c>
      <c r="LJW516" s="63" t="s">
        <v>363</v>
      </c>
      <c r="LJX516" s="63">
        <v>338</v>
      </c>
      <c r="LJY516" s="63" t="s">
        <v>1403</v>
      </c>
      <c r="LJZ516" s="63" t="str">
        <f>_xlfn.IFNA(VLOOKUP(LJX516,[1]MH!LJU$2:LKF$538,7,FALSE), "")</f>
        <v/>
      </c>
      <c r="LKA516" s="63" t="s">
        <v>23</v>
      </c>
      <c r="LKB516" s="63" t="s">
        <v>842</v>
      </c>
      <c r="LKC516" s="115">
        <v>46049</v>
      </c>
      <c r="LKD516" s="150" t="s">
        <v>1381</v>
      </c>
      <c r="LKE516" s="63" t="s">
        <v>363</v>
      </c>
      <c r="LKF516" s="63">
        <v>338</v>
      </c>
      <c r="LKG516" s="63" t="s">
        <v>1403</v>
      </c>
      <c r="LKH516" s="63" t="str">
        <f>_xlfn.IFNA(VLOOKUP(LKF516,[1]MH!LKC$2:LKN$538,7,FALSE), "")</f>
        <v/>
      </c>
      <c r="LKI516" s="63" t="s">
        <v>23</v>
      </c>
      <c r="LKJ516" s="63" t="s">
        <v>842</v>
      </c>
      <c r="LKK516" s="115">
        <v>46049</v>
      </c>
      <c r="LKL516" s="150" t="s">
        <v>1381</v>
      </c>
      <c r="LKM516" s="63" t="s">
        <v>363</v>
      </c>
      <c r="LKN516" s="63">
        <v>338</v>
      </c>
      <c r="LKO516" s="63" t="s">
        <v>1403</v>
      </c>
      <c r="LKP516" s="63" t="str">
        <f>_xlfn.IFNA(VLOOKUP(LKN516,[1]MH!LKK$2:LKV$538,7,FALSE), "")</f>
        <v/>
      </c>
      <c r="LKQ516" s="63" t="s">
        <v>23</v>
      </c>
      <c r="LKR516" s="63" t="s">
        <v>842</v>
      </c>
      <c r="LKS516" s="115">
        <v>46049</v>
      </c>
      <c r="LKT516" s="150" t="s">
        <v>1381</v>
      </c>
      <c r="LKU516" s="63" t="s">
        <v>363</v>
      </c>
      <c r="LKV516" s="63">
        <v>338</v>
      </c>
      <c r="LKW516" s="63" t="s">
        <v>1403</v>
      </c>
      <c r="LKX516" s="63" t="str">
        <f>_xlfn.IFNA(VLOOKUP(LKV516,[1]MH!LKS$2:LLD$538,7,FALSE), "")</f>
        <v/>
      </c>
      <c r="LKY516" s="63" t="s">
        <v>23</v>
      </c>
      <c r="LKZ516" s="63" t="s">
        <v>842</v>
      </c>
      <c r="LLA516" s="115">
        <v>46049</v>
      </c>
      <c r="LLB516" s="150" t="s">
        <v>1381</v>
      </c>
      <c r="LLC516" s="63" t="s">
        <v>363</v>
      </c>
      <c r="LLD516" s="63">
        <v>338</v>
      </c>
      <c r="LLE516" s="63" t="s">
        <v>1403</v>
      </c>
      <c r="LLF516" s="63" t="str">
        <f>_xlfn.IFNA(VLOOKUP(LLD516,[1]MH!LLA$2:LLL$538,7,FALSE), "")</f>
        <v/>
      </c>
      <c r="LLG516" s="63" t="s">
        <v>23</v>
      </c>
      <c r="LLH516" s="63" t="s">
        <v>842</v>
      </c>
      <c r="LLI516" s="115">
        <v>46049</v>
      </c>
      <c r="LLJ516" s="150" t="s">
        <v>1381</v>
      </c>
      <c r="LLK516" s="63" t="s">
        <v>363</v>
      </c>
      <c r="LLL516" s="63">
        <v>338</v>
      </c>
      <c r="LLM516" s="63" t="s">
        <v>1403</v>
      </c>
      <c r="LLN516" s="63" t="str">
        <f>_xlfn.IFNA(VLOOKUP(LLL516,[1]MH!LLI$2:LLT$538,7,FALSE), "")</f>
        <v/>
      </c>
      <c r="LLO516" s="63" t="s">
        <v>23</v>
      </c>
      <c r="LLP516" s="63" t="s">
        <v>842</v>
      </c>
      <c r="LLQ516" s="115">
        <v>46049</v>
      </c>
      <c r="LLR516" s="150" t="s">
        <v>1381</v>
      </c>
      <c r="LLS516" s="63" t="s">
        <v>363</v>
      </c>
      <c r="LLT516" s="63">
        <v>338</v>
      </c>
      <c r="LLU516" s="63" t="s">
        <v>1403</v>
      </c>
      <c r="LLV516" s="63" t="str">
        <f>_xlfn.IFNA(VLOOKUP(LLT516,[1]MH!LLQ$2:LMB$538,7,FALSE), "")</f>
        <v/>
      </c>
      <c r="LLW516" s="63" t="s">
        <v>23</v>
      </c>
      <c r="LLX516" s="63" t="s">
        <v>842</v>
      </c>
      <c r="LLY516" s="115">
        <v>46049</v>
      </c>
      <c r="LLZ516" s="150" t="s">
        <v>1381</v>
      </c>
      <c r="LMA516" s="63" t="s">
        <v>363</v>
      </c>
      <c r="LMB516" s="63">
        <v>338</v>
      </c>
      <c r="LMC516" s="63" t="s">
        <v>1403</v>
      </c>
      <c r="LMD516" s="63" t="str">
        <f>_xlfn.IFNA(VLOOKUP(LMB516,[1]MH!LLY$2:LMJ$538,7,FALSE), "")</f>
        <v/>
      </c>
      <c r="LME516" s="63" t="s">
        <v>23</v>
      </c>
      <c r="LMF516" s="63" t="s">
        <v>842</v>
      </c>
      <c r="LMG516" s="115">
        <v>46049</v>
      </c>
      <c r="LMH516" s="150" t="s">
        <v>1381</v>
      </c>
      <c r="LMI516" s="63" t="s">
        <v>363</v>
      </c>
      <c r="LMJ516" s="63">
        <v>338</v>
      </c>
      <c r="LMK516" s="63" t="s">
        <v>1403</v>
      </c>
      <c r="LML516" s="63" t="str">
        <f>_xlfn.IFNA(VLOOKUP(LMJ516,[1]MH!LMG$2:LMR$538,7,FALSE), "")</f>
        <v/>
      </c>
      <c r="LMM516" s="63" t="s">
        <v>23</v>
      </c>
      <c r="LMN516" s="63" t="s">
        <v>842</v>
      </c>
      <c r="LMO516" s="115">
        <v>46049</v>
      </c>
      <c r="LMP516" s="150" t="s">
        <v>1381</v>
      </c>
      <c r="LMQ516" s="63" t="s">
        <v>363</v>
      </c>
      <c r="LMR516" s="63">
        <v>338</v>
      </c>
      <c r="LMS516" s="63" t="s">
        <v>1403</v>
      </c>
      <c r="LMT516" s="63" t="str">
        <f>_xlfn.IFNA(VLOOKUP(LMR516,[1]MH!LMO$2:LMZ$538,7,FALSE), "")</f>
        <v/>
      </c>
      <c r="LMU516" s="63" t="s">
        <v>23</v>
      </c>
      <c r="LMV516" s="63" t="s">
        <v>842</v>
      </c>
      <c r="LMW516" s="115">
        <v>46049</v>
      </c>
      <c r="LMX516" s="150" t="s">
        <v>1381</v>
      </c>
      <c r="LMY516" s="63" t="s">
        <v>363</v>
      </c>
      <c r="LMZ516" s="63">
        <v>338</v>
      </c>
      <c r="LNA516" s="63" t="s">
        <v>1403</v>
      </c>
      <c r="LNB516" s="63" t="str">
        <f>_xlfn.IFNA(VLOOKUP(LMZ516,[1]MH!LMW$2:LNH$538,7,FALSE), "")</f>
        <v/>
      </c>
      <c r="LNC516" s="63" t="s">
        <v>23</v>
      </c>
      <c r="LND516" s="63" t="s">
        <v>842</v>
      </c>
      <c r="LNE516" s="115">
        <v>46049</v>
      </c>
      <c r="LNF516" s="150" t="s">
        <v>1381</v>
      </c>
      <c r="LNG516" s="63" t="s">
        <v>363</v>
      </c>
      <c r="LNH516" s="63">
        <v>338</v>
      </c>
      <c r="LNI516" s="63" t="s">
        <v>1403</v>
      </c>
      <c r="LNJ516" s="63" t="str">
        <f>_xlfn.IFNA(VLOOKUP(LNH516,[1]MH!LNE$2:LNP$538,7,FALSE), "")</f>
        <v/>
      </c>
      <c r="LNK516" s="63" t="s">
        <v>23</v>
      </c>
      <c r="LNL516" s="63" t="s">
        <v>842</v>
      </c>
      <c r="LNM516" s="115">
        <v>46049</v>
      </c>
      <c r="LNN516" s="150" t="s">
        <v>1381</v>
      </c>
      <c r="LNO516" s="63" t="s">
        <v>363</v>
      </c>
      <c r="LNP516" s="63">
        <v>338</v>
      </c>
      <c r="LNQ516" s="63" t="s">
        <v>1403</v>
      </c>
      <c r="LNR516" s="63" t="str">
        <f>_xlfn.IFNA(VLOOKUP(LNP516,[1]MH!LNM$2:LNX$538,7,FALSE), "")</f>
        <v/>
      </c>
      <c r="LNS516" s="63" t="s">
        <v>23</v>
      </c>
      <c r="LNT516" s="63" t="s">
        <v>842</v>
      </c>
      <c r="LNU516" s="115">
        <v>46049</v>
      </c>
      <c r="LNV516" s="150" t="s">
        <v>1381</v>
      </c>
      <c r="LNW516" s="63" t="s">
        <v>363</v>
      </c>
      <c r="LNX516" s="63">
        <v>338</v>
      </c>
      <c r="LNY516" s="63" t="s">
        <v>1403</v>
      </c>
      <c r="LNZ516" s="63" t="str">
        <f>_xlfn.IFNA(VLOOKUP(LNX516,[1]MH!LNU$2:LOF$538,7,FALSE), "")</f>
        <v/>
      </c>
      <c r="LOA516" s="63" t="s">
        <v>23</v>
      </c>
      <c r="LOB516" s="63" t="s">
        <v>842</v>
      </c>
      <c r="LOC516" s="115">
        <v>46049</v>
      </c>
      <c r="LOD516" s="150" t="s">
        <v>1381</v>
      </c>
      <c r="LOE516" s="63" t="s">
        <v>363</v>
      </c>
      <c r="LOF516" s="63">
        <v>338</v>
      </c>
      <c r="LOG516" s="63" t="s">
        <v>1403</v>
      </c>
      <c r="LOH516" s="63" t="str">
        <f>_xlfn.IFNA(VLOOKUP(LOF516,[1]MH!LOC$2:LON$538,7,FALSE), "")</f>
        <v/>
      </c>
      <c r="LOI516" s="63" t="s">
        <v>23</v>
      </c>
      <c r="LOJ516" s="63" t="s">
        <v>842</v>
      </c>
      <c r="LOK516" s="115">
        <v>46049</v>
      </c>
      <c r="LOL516" s="150" t="s">
        <v>1381</v>
      </c>
      <c r="LOM516" s="63" t="s">
        <v>363</v>
      </c>
      <c r="LON516" s="63">
        <v>338</v>
      </c>
      <c r="LOO516" s="63" t="s">
        <v>1403</v>
      </c>
      <c r="LOP516" s="63" t="str">
        <f>_xlfn.IFNA(VLOOKUP(LON516,[1]MH!LOK$2:LOV$538,7,FALSE), "")</f>
        <v/>
      </c>
      <c r="LOQ516" s="63" t="s">
        <v>23</v>
      </c>
      <c r="LOR516" s="63" t="s">
        <v>842</v>
      </c>
      <c r="LOS516" s="115">
        <v>46049</v>
      </c>
      <c r="LOT516" s="150" t="s">
        <v>1381</v>
      </c>
      <c r="LOU516" s="63" t="s">
        <v>363</v>
      </c>
      <c r="LOV516" s="63">
        <v>338</v>
      </c>
      <c r="LOW516" s="63" t="s">
        <v>1403</v>
      </c>
      <c r="LOX516" s="63" t="str">
        <f>_xlfn.IFNA(VLOOKUP(LOV516,[1]MH!LOS$2:LPD$538,7,FALSE), "")</f>
        <v/>
      </c>
      <c r="LOY516" s="63" t="s">
        <v>23</v>
      </c>
      <c r="LOZ516" s="63" t="s">
        <v>842</v>
      </c>
      <c r="LPA516" s="115">
        <v>46049</v>
      </c>
      <c r="LPB516" s="150" t="s">
        <v>1381</v>
      </c>
      <c r="LPC516" s="63" t="s">
        <v>363</v>
      </c>
      <c r="LPD516" s="63">
        <v>338</v>
      </c>
      <c r="LPE516" s="63" t="s">
        <v>1403</v>
      </c>
      <c r="LPF516" s="63" t="str">
        <f>_xlfn.IFNA(VLOOKUP(LPD516,[1]MH!LPA$2:LPL$538,7,FALSE), "")</f>
        <v/>
      </c>
      <c r="LPG516" s="63" t="s">
        <v>23</v>
      </c>
      <c r="LPH516" s="63" t="s">
        <v>842</v>
      </c>
      <c r="LPI516" s="115">
        <v>46049</v>
      </c>
      <c r="LPJ516" s="150" t="s">
        <v>1381</v>
      </c>
      <c r="LPK516" s="63" t="s">
        <v>363</v>
      </c>
      <c r="LPL516" s="63">
        <v>338</v>
      </c>
      <c r="LPM516" s="63" t="s">
        <v>1403</v>
      </c>
      <c r="LPN516" s="63" t="str">
        <f>_xlfn.IFNA(VLOOKUP(LPL516,[1]MH!LPI$2:LPT$538,7,FALSE), "")</f>
        <v/>
      </c>
      <c r="LPO516" s="63" t="s">
        <v>23</v>
      </c>
      <c r="LPP516" s="63" t="s">
        <v>842</v>
      </c>
      <c r="LPQ516" s="115">
        <v>46049</v>
      </c>
      <c r="LPR516" s="150" t="s">
        <v>1381</v>
      </c>
      <c r="LPS516" s="63" t="s">
        <v>363</v>
      </c>
      <c r="LPT516" s="63">
        <v>338</v>
      </c>
      <c r="LPU516" s="63" t="s">
        <v>1403</v>
      </c>
      <c r="LPV516" s="63" t="str">
        <f>_xlfn.IFNA(VLOOKUP(LPT516,[1]MH!LPQ$2:LQB$538,7,FALSE), "")</f>
        <v/>
      </c>
      <c r="LPW516" s="63" t="s">
        <v>23</v>
      </c>
      <c r="LPX516" s="63" t="s">
        <v>842</v>
      </c>
      <c r="LPY516" s="115">
        <v>46049</v>
      </c>
      <c r="LPZ516" s="150" t="s">
        <v>1381</v>
      </c>
      <c r="LQA516" s="63" t="s">
        <v>363</v>
      </c>
      <c r="LQB516" s="63">
        <v>338</v>
      </c>
      <c r="LQC516" s="63" t="s">
        <v>1403</v>
      </c>
      <c r="LQD516" s="63" t="str">
        <f>_xlfn.IFNA(VLOOKUP(LQB516,[1]MH!LPY$2:LQJ$538,7,FALSE), "")</f>
        <v/>
      </c>
      <c r="LQE516" s="63" t="s">
        <v>23</v>
      </c>
      <c r="LQF516" s="63" t="s">
        <v>842</v>
      </c>
      <c r="LQG516" s="115">
        <v>46049</v>
      </c>
      <c r="LQH516" s="150" t="s">
        <v>1381</v>
      </c>
      <c r="LQI516" s="63" t="s">
        <v>363</v>
      </c>
      <c r="LQJ516" s="63">
        <v>338</v>
      </c>
      <c r="LQK516" s="63" t="s">
        <v>1403</v>
      </c>
      <c r="LQL516" s="63" t="str">
        <f>_xlfn.IFNA(VLOOKUP(LQJ516,[1]MH!LQG$2:LQR$538,7,FALSE), "")</f>
        <v/>
      </c>
      <c r="LQM516" s="63" t="s">
        <v>23</v>
      </c>
      <c r="LQN516" s="63" t="s">
        <v>842</v>
      </c>
      <c r="LQO516" s="115">
        <v>46049</v>
      </c>
      <c r="LQP516" s="150" t="s">
        <v>1381</v>
      </c>
      <c r="LQQ516" s="63" t="s">
        <v>363</v>
      </c>
      <c r="LQR516" s="63">
        <v>338</v>
      </c>
      <c r="LQS516" s="63" t="s">
        <v>1403</v>
      </c>
      <c r="LQT516" s="63" t="str">
        <f>_xlfn.IFNA(VLOOKUP(LQR516,[1]MH!LQO$2:LQZ$538,7,FALSE), "")</f>
        <v/>
      </c>
      <c r="LQU516" s="63" t="s">
        <v>23</v>
      </c>
      <c r="LQV516" s="63" t="s">
        <v>842</v>
      </c>
      <c r="LQW516" s="115">
        <v>46049</v>
      </c>
      <c r="LQX516" s="150" t="s">
        <v>1381</v>
      </c>
      <c r="LQY516" s="63" t="s">
        <v>363</v>
      </c>
      <c r="LQZ516" s="63">
        <v>338</v>
      </c>
      <c r="LRA516" s="63" t="s">
        <v>1403</v>
      </c>
      <c r="LRB516" s="63" t="str">
        <f>_xlfn.IFNA(VLOOKUP(LQZ516,[1]MH!LQW$2:LRH$538,7,FALSE), "")</f>
        <v/>
      </c>
      <c r="LRC516" s="63" t="s">
        <v>23</v>
      </c>
      <c r="LRD516" s="63" t="s">
        <v>842</v>
      </c>
      <c r="LRE516" s="115">
        <v>46049</v>
      </c>
      <c r="LRF516" s="150" t="s">
        <v>1381</v>
      </c>
      <c r="LRG516" s="63" t="s">
        <v>363</v>
      </c>
      <c r="LRH516" s="63">
        <v>338</v>
      </c>
      <c r="LRI516" s="63" t="s">
        <v>1403</v>
      </c>
      <c r="LRJ516" s="63" t="str">
        <f>_xlfn.IFNA(VLOOKUP(LRH516,[1]MH!LRE$2:LRP$538,7,FALSE), "")</f>
        <v/>
      </c>
      <c r="LRK516" s="63" t="s">
        <v>23</v>
      </c>
      <c r="LRL516" s="63" t="s">
        <v>842</v>
      </c>
      <c r="LRM516" s="115">
        <v>46049</v>
      </c>
      <c r="LRN516" s="150" t="s">
        <v>1381</v>
      </c>
      <c r="LRO516" s="63" t="s">
        <v>363</v>
      </c>
      <c r="LRP516" s="63">
        <v>338</v>
      </c>
      <c r="LRQ516" s="63" t="s">
        <v>1403</v>
      </c>
      <c r="LRR516" s="63" t="str">
        <f>_xlfn.IFNA(VLOOKUP(LRP516,[1]MH!LRM$2:LRX$538,7,FALSE), "")</f>
        <v/>
      </c>
      <c r="LRS516" s="63" t="s">
        <v>23</v>
      </c>
      <c r="LRT516" s="63" t="s">
        <v>842</v>
      </c>
      <c r="LRU516" s="115">
        <v>46049</v>
      </c>
      <c r="LRV516" s="150" t="s">
        <v>1381</v>
      </c>
      <c r="LRW516" s="63" t="s">
        <v>363</v>
      </c>
      <c r="LRX516" s="63">
        <v>338</v>
      </c>
      <c r="LRY516" s="63" t="s">
        <v>1403</v>
      </c>
      <c r="LRZ516" s="63" t="str">
        <f>_xlfn.IFNA(VLOOKUP(LRX516,[1]MH!LRU$2:LSF$538,7,FALSE), "")</f>
        <v/>
      </c>
      <c r="LSA516" s="63" t="s">
        <v>23</v>
      </c>
      <c r="LSB516" s="63" t="s">
        <v>842</v>
      </c>
      <c r="LSC516" s="115">
        <v>46049</v>
      </c>
      <c r="LSD516" s="150" t="s">
        <v>1381</v>
      </c>
      <c r="LSE516" s="63" t="s">
        <v>363</v>
      </c>
      <c r="LSF516" s="63">
        <v>338</v>
      </c>
      <c r="LSG516" s="63" t="s">
        <v>1403</v>
      </c>
      <c r="LSH516" s="63" t="str">
        <f>_xlfn.IFNA(VLOOKUP(LSF516,[1]MH!LSC$2:LSN$538,7,FALSE), "")</f>
        <v/>
      </c>
      <c r="LSI516" s="63" t="s">
        <v>23</v>
      </c>
      <c r="LSJ516" s="63" t="s">
        <v>842</v>
      </c>
      <c r="LSK516" s="115">
        <v>46049</v>
      </c>
      <c r="LSL516" s="150" t="s">
        <v>1381</v>
      </c>
      <c r="LSM516" s="63" t="s">
        <v>363</v>
      </c>
      <c r="LSN516" s="63">
        <v>338</v>
      </c>
      <c r="LSO516" s="63" t="s">
        <v>1403</v>
      </c>
      <c r="LSP516" s="63" t="str">
        <f>_xlfn.IFNA(VLOOKUP(LSN516,[1]MH!LSK$2:LSV$538,7,FALSE), "")</f>
        <v/>
      </c>
      <c r="LSQ516" s="63" t="s">
        <v>23</v>
      </c>
      <c r="LSR516" s="63" t="s">
        <v>842</v>
      </c>
      <c r="LSS516" s="115">
        <v>46049</v>
      </c>
      <c r="LST516" s="150" t="s">
        <v>1381</v>
      </c>
      <c r="LSU516" s="63" t="s">
        <v>363</v>
      </c>
      <c r="LSV516" s="63">
        <v>338</v>
      </c>
      <c r="LSW516" s="63" t="s">
        <v>1403</v>
      </c>
      <c r="LSX516" s="63" t="str">
        <f>_xlfn.IFNA(VLOOKUP(LSV516,[1]MH!LSS$2:LTD$538,7,FALSE), "")</f>
        <v/>
      </c>
      <c r="LSY516" s="63" t="s">
        <v>23</v>
      </c>
      <c r="LSZ516" s="63" t="s">
        <v>842</v>
      </c>
      <c r="LTA516" s="115">
        <v>46049</v>
      </c>
      <c r="LTB516" s="150" t="s">
        <v>1381</v>
      </c>
      <c r="LTC516" s="63" t="s">
        <v>363</v>
      </c>
      <c r="LTD516" s="63">
        <v>338</v>
      </c>
      <c r="LTE516" s="63" t="s">
        <v>1403</v>
      </c>
      <c r="LTF516" s="63" t="str">
        <f>_xlfn.IFNA(VLOOKUP(LTD516,[1]MH!LTA$2:LTL$538,7,FALSE), "")</f>
        <v/>
      </c>
      <c r="LTG516" s="63" t="s">
        <v>23</v>
      </c>
      <c r="LTH516" s="63" t="s">
        <v>842</v>
      </c>
      <c r="LTI516" s="115">
        <v>46049</v>
      </c>
      <c r="LTJ516" s="150" t="s">
        <v>1381</v>
      </c>
      <c r="LTK516" s="63" t="s">
        <v>363</v>
      </c>
      <c r="LTL516" s="63">
        <v>338</v>
      </c>
      <c r="LTM516" s="63" t="s">
        <v>1403</v>
      </c>
      <c r="LTN516" s="63" t="str">
        <f>_xlfn.IFNA(VLOOKUP(LTL516,[1]MH!LTI$2:LTT$538,7,FALSE), "")</f>
        <v/>
      </c>
      <c r="LTO516" s="63" t="s">
        <v>23</v>
      </c>
      <c r="LTP516" s="63" t="s">
        <v>842</v>
      </c>
      <c r="LTQ516" s="115">
        <v>46049</v>
      </c>
      <c r="LTR516" s="150" t="s">
        <v>1381</v>
      </c>
      <c r="LTS516" s="63" t="s">
        <v>363</v>
      </c>
      <c r="LTT516" s="63">
        <v>338</v>
      </c>
      <c r="LTU516" s="63" t="s">
        <v>1403</v>
      </c>
      <c r="LTV516" s="63" t="str">
        <f>_xlfn.IFNA(VLOOKUP(LTT516,[1]MH!LTQ$2:LUB$538,7,FALSE), "")</f>
        <v/>
      </c>
      <c r="LTW516" s="63" t="s">
        <v>23</v>
      </c>
      <c r="LTX516" s="63" t="s">
        <v>842</v>
      </c>
      <c r="LTY516" s="115">
        <v>46049</v>
      </c>
      <c r="LTZ516" s="150" t="s">
        <v>1381</v>
      </c>
      <c r="LUA516" s="63" t="s">
        <v>363</v>
      </c>
      <c r="LUB516" s="63">
        <v>338</v>
      </c>
      <c r="LUC516" s="63" t="s">
        <v>1403</v>
      </c>
      <c r="LUD516" s="63" t="str">
        <f>_xlfn.IFNA(VLOOKUP(LUB516,[1]MH!LTY$2:LUJ$538,7,FALSE), "")</f>
        <v/>
      </c>
      <c r="LUE516" s="63" t="s">
        <v>23</v>
      </c>
      <c r="LUF516" s="63" t="s">
        <v>842</v>
      </c>
      <c r="LUG516" s="115">
        <v>46049</v>
      </c>
      <c r="LUH516" s="150" t="s">
        <v>1381</v>
      </c>
      <c r="LUI516" s="63" t="s">
        <v>363</v>
      </c>
      <c r="LUJ516" s="63">
        <v>338</v>
      </c>
      <c r="LUK516" s="63" t="s">
        <v>1403</v>
      </c>
      <c r="LUL516" s="63" t="str">
        <f>_xlfn.IFNA(VLOOKUP(LUJ516,[1]MH!LUG$2:LUR$538,7,FALSE), "")</f>
        <v/>
      </c>
      <c r="LUM516" s="63" t="s">
        <v>23</v>
      </c>
      <c r="LUN516" s="63" t="s">
        <v>842</v>
      </c>
      <c r="LUO516" s="115">
        <v>46049</v>
      </c>
      <c r="LUP516" s="150" t="s">
        <v>1381</v>
      </c>
      <c r="LUQ516" s="63" t="s">
        <v>363</v>
      </c>
      <c r="LUR516" s="63">
        <v>338</v>
      </c>
      <c r="LUS516" s="63" t="s">
        <v>1403</v>
      </c>
      <c r="LUT516" s="63" t="str">
        <f>_xlfn.IFNA(VLOOKUP(LUR516,[1]MH!LUO$2:LUZ$538,7,FALSE), "")</f>
        <v/>
      </c>
      <c r="LUU516" s="63" t="s">
        <v>23</v>
      </c>
      <c r="LUV516" s="63" t="s">
        <v>842</v>
      </c>
      <c r="LUW516" s="115">
        <v>46049</v>
      </c>
      <c r="LUX516" s="150" t="s">
        <v>1381</v>
      </c>
      <c r="LUY516" s="63" t="s">
        <v>363</v>
      </c>
      <c r="LUZ516" s="63">
        <v>338</v>
      </c>
      <c r="LVA516" s="63" t="s">
        <v>1403</v>
      </c>
      <c r="LVB516" s="63" t="str">
        <f>_xlfn.IFNA(VLOOKUP(LUZ516,[1]MH!LUW$2:LVH$538,7,FALSE), "")</f>
        <v/>
      </c>
      <c r="LVC516" s="63" t="s">
        <v>23</v>
      </c>
      <c r="LVD516" s="63" t="s">
        <v>842</v>
      </c>
      <c r="LVE516" s="115">
        <v>46049</v>
      </c>
      <c r="LVF516" s="150" t="s">
        <v>1381</v>
      </c>
      <c r="LVG516" s="63" t="s">
        <v>363</v>
      </c>
      <c r="LVH516" s="63">
        <v>338</v>
      </c>
      <c r="LVI516" s="63" t="s">
        <v>1403</v>
      </c>
      <c r="LVJ516" s="63" t="str">
        <f>_xlfn.IFNA(VLOOKUP(LVH516,[1]MH!LVE$2:LVP$538,7,FALSE), "")</f>
        <v/>
      </c>
      <c r="LVK516" s="63" t="s">
        <v>23</v>
      </c>
      <c r="LVL516" s="63" t="s">
        <v>842</v>
      </c>
      <c r="LVM516" s="115">
        <v>46049</v>
      </c>
      <c r="LVN516" s="150" t="s">
        <v>1381</v>
      </c>
      <c r="LVO516" s="63" t="s">
        <v>363</v>
      </c>
      <c r="LVP516" s="63">
        <v>338</v>
      </c>
      <c r="LVQ516" s="63" t="s">
        <v>1403</v>
      </c>
      <c r="LVR516" s="63" t="str">
        <f>_xlfn.IFNA(VLOOKUP(LVP516,[1]MH!LVM$2:LVX$538,7,FALSE), "")</f>
        <v/>
      </c>
      <c r="LVS516" s="63" t="s">
        <v>23</v>
      </c>
      <c r="LVT516" s="63" t="s">
        <v>842</v>
      </c>
      <c r="LVU516" s="115">
        <v>46049</v>
      </c>
      <c r="LVV516" s="150" t="s">
        <v>1381</v>
      </c>
      <c r="LVW516" s="63" t="s">
        <v>363</v>
      </c>
      <c r="LVX516" s="63">
        <v>338</v>
      </c>
      <c r="LVY516" s="63" t="s">
        <v>1403</v>
      </c>
      <c r="LVZ516" s="63" t="str">
        <f>_xlfn.IFNA(VLOOKUP(LVX516,[1]MH!LVU$2:LWF$538,7,FALSE), "")</f>
        <v/>
      </c>
      <c r="LWA516" s="63" t="s">
        <v>23</v>
      </c>
      <c r="LWB516" s="63" t="s">
        <v>842</v>
      </c>
      <c r="LWC516" s="115">
        <v>46049</v>
      </c>
      <c r="LWD516" s="150" t="s">
        <v>1381</v>
      </c>
      <c r="LWE516" s="63" t="s">
        <v>363</v>
      </c>
      <c r="LWF516" s="63">
        <v>338</v>
      </c>
      <c r="LWG516" s="63" t="s">
        <v>1403</v>
      </c>
      <c r="LWH516" s="63" t="str">
        <f>_xlfn.IFNA(VLOOKUP(LWF516,[1]MH!LWC$2:LWN$538,7,FALSE), "")</f>
        <v/>
      </c>
      <c r="LWI516" s="63" t="s">
        <v>23</v>
      </c>
      <c r="LWJ516" s="63" t="s">
        <v>842</v>
      </c>
      <c r="LWK516" s="115">
        <v>46049</v>
      </c>
      <c r="LWL516" s="150" t="s">
        <v>1381</v>
      </c>
      <c r="LWM516" s="63" t="s">
        <v>363</v>
      </c>
      <c r="LWN516" s="63">
        <v>338</v>
      </c>
      <c r="LWO516" s="63" t="s">
        <v>1403</v>
      </c>
      <c r="LWP516" s="63" t="str">
        <f>_xlfn.IFNA(VLOOKUP(LWN516,[1]MH!LWK$2:LWV$538,7,FALSE), "")</f>
        <v/>
      </c>
      <c r="LWQ516" s="63" t="s">
        <v>23</v>
      </c>
      <c r="LWR516" s="63" t="s">
        <v>842</v>
      </c>
      <c r="LWS516" s="115">
        <v>46049</v>
      </c>
      <c r="LWT516" s="150" t="s">
        <v>1381</v>
      </c>
      <c r="LWU516" s="63" t="s">
        <v>363</v>
      </c>
      <c r="LWV516" s="63">
        <v>338</v>
      </c>
      <c r="LWW516" s="63" t="s">
        <v>1403</v>
      </c>
      <c r="LWX516" s="63" t="str">
        <f>_xlfn.IFNA(VLOOKUP(LWV516,[1]MH!LWS$2:LXD$538,7,FALSE), "")</f>
        <v/>
      </c>
      <c r="LWY516" s="63" t="s">
        <v>23</v>
      </c>
      <c r="LWZ516" s="63" t="s">
        <v>842</v>
      </c>
      <c r="LXA516" s="115">
        <v>46049</v>
      </c>
      <c r="LXB516" s="150" t="s">
        <v>1381</v>
      </c>
      <c r="LXC516" s="63" t="s">
        <v>363</v>
      </c>
      <c r="LXD516" s="63">
        <v>338</v>
      </c>
      <c r="LXE516" s="63" t="s">
        <v>1403</v>
      </c>
      <c r="LXF516" s="63" t="str">
        <f>_xlfn.IFNA(VLOOKUP(LXD516,[1]MH!LXA$2:LXL$538,7,FALSE), "")</f>
        <v/>
      </c>
      <c r="LXG516" s="63" t="s">
        <v>23</v>
      </c>
      <c r="LXH516" s="63" t="s">
        <v>842</v>
      </c>
      <c r="LXI516" s="115">
        <v>46049</v>
      </c>
      <c r="LXJ516" s="150" t="s">
        <v>1381</v>
      </c>
      <c r="LXK516" s="63" t="s">
        <v>363</v>
      </c>
      <c r="LXL516" s="63">
        <v>338</v>
      </c>
      <c r="LXM516" s="63" t="s">
        <v>1403</v>
      </c>
      <c r="LXN516" s="63" t="str">
        <f>_xlfn.IFNA(VLOOKUP(LXL516,[1]MH!LXI$2:LXT$538,7,FALSE), "")</f>
        <v/>
      </c>
      <c r="LXO516" s="63" t="s">
        <v>23</v>
      </c>
      <c r="LXP516" s="63" t="s">
        <v>842</v>
      </c>
      <c r="LXQ516" s="115">
        <v>46049</v>
      </c>
      <c r="LXR516" s="150" t="s">
        <v>1381</v>
      </c>
      <c r="LXS516" s="63" t="s">
        <v>363</v>
      </c>
      <c r="LXT516" s="63">
        <v>338</v>
      </c>
      <c r="LXU516" s="63" t="s">
        <v>1403</v>
      </c>
      <c r="LXV516" s="63" t="str">
        <f>_xlfn.IFNA(VLOOKUP(LXT516,[1]MH!LXQ$2:LYB$538,7,FALSE), "")</f>
        <v/>
      </c>
      <c r="LXW516" s="63" t="s">
        <v>23</v>
      </c>
      <c r="LXX516" s="63" t="s">
        <v>842</v>
      </c>
      <c r="LXY516" s="115">
        <v>46049</v>
      </c>
      <c r="LXZ516" s="150" t="s">
        <v>1381</v>
      </c>
      <c r="LYA516" s="63" t="s">
        <v>363</v>
      </c>
      <c r="LYB516" s="63">
        <v>338</v>
      </c>
      <c r="LYC516" s="63" t="s">
        <v>1403</v>
      </c>
      <c r="LYD516" s="63" t="str">
        <f>_xlfn.IFNA(VLOOKUP(LYB516,[1]MH!LXY$2:LYJ$538,7,FALSE), "")</f>
        <v/>
      </c>
      <c r="LYE516" s="63" t="s">
        <v>23</v>
      </c>
      <c r="LYF516" s="63" t="s">
        <v>842</v>
      </c>
      <c r="LYG516" s="115">
        <v>46049</v>
      </c>
      <c r="LYH516" s="150" t="s">
        <v>1381</v>
      </c>
      <c r="LYI516" s="63" t="s">
        <v>363</v>
      </c>
      <c r="LYJ516" s="63">
        <v>338</v>
      </c>
      <c r="LYK516" s="63" t="s">
        <v>1403</v>
      </c>
      <c r="LYL516" s="63" t="str">
        <f>_xlfn.IFNA(VLOOKUP(LYJ516,[1]MH!LYG$2:LYR$538,7,FALSE), "")</f>
        <v/>
      </c>
      <c r="LYM516" s="63" t="s">
        <v>23</v>
      </c>
      <c r="LYN516" s="63" t="s">
        <v>842</v>
      </c>
      <c r="LYO516" s="115">
        <v>46049</v>
      </c>
      <c r="LYP516" s="150" t="s">
        <v>1381</v>
      </c>
      <c r="LYQ516" s="63" t="s">
        <v>363</v>
      </c>
      <c r="LYR516" s="63">
        <v>338</v>
      </c>
      <c r="LYS516" s="63" t="s">
        <v>1403</v>
      </c>
      <c r="LYT516" s="63" t="str">
        <f>_xlfn.IFNA(VLOOKUP(LYR516,[1]MH!LYO$2:LYZ$538,7,FALSE), "")</f>
        <v/>
      </c>
      <c r="LYU516" s="63" t="s">
        <v>23</v>
      </c>
      <c r="LYV516" s="63" t="s">
        <v>842</v>
      </c>
      <c r="LYW516" s="115">
        <v>46049</v>
      </c>
      <c r="LYX516" s="150" t="s">
        <v>1381</v>
      </c>
      <c r="LYY516" s="63" t="s">
        <v>363</v>
      </c>
      <c r="LYZ516" s="63">
        <v>338</v>
      </c>
      <c r="LZA516" s="63" t="s">
        <v>1403</v>
      </c>
      <c r="LZB516" s="63" t="str">
        <f>_xlfn.IFNA(VLOOKUP(LYZ516,[1]MH!LYW$2:LZH$538,7,FALSE), "")</f>
        <v/>
      </c>
      <c r="LZC516" s="63" t="s">
        <v>23</v>
      </c>
      <c r="LZD516" s="63" t="s">
        <v>842</v>
      </c>
      <c r="LZE516" s="115">
        <v>46049</v>
      </c>
      <c r="LZF516" s="150" t="s">
        <v>1381</v>
      </c>
      <c r="LZG516" s="63" t="s">
        <v>363</v>
      </c>
      <c r="LZH516" s="63">
        <v>338</v>
      </c>
      <c r="LZI516" s="63" t="s">
        <v>1403</v>
      </c>
      <c r="LZJ516" s="63" t="str">
        <f>_xlfn.IFNA(VLOOKUP(LZH516,[1]MH!LZE$2:LZP$538,7,FALSE), "")</f>
        <v/>
      </c>
      <c r="LZK516" s="63" t="s">
        <v>23</v>
      </c>
      <c r="LZL516" s="63" t="s">
        <v>842</v>
      </c>
      <c r="LZM516" s="115">
        <v>46049</v>
      </c>
      <c r="LZN516" s="150" t="s">
        <v>1381</v>
      </c>
      <c r="LZO516" s="63" t="s">
        <v>363</v>
      </c>
      <c r="LZP516" s="63">
        <v>338</v>
      </c>
      <c r="LZQ516" s="63" t="s">
        <v>1403</v>
      </c>
      <c r="LZR516" s="63" t="str">
        <f>_xlfn.IFNA(VLOOKUP(LZP516,[1]MH!LZM$2:LZX$538,7,FALSE), "")</f>
        <v/>
      </c>
      <c r="LZS516" s="63" t="s">
        <v>23</v>
      </c>
      <c r="LZT516" s="63" t="s">
        <v>842</v>
      </c>
      <c r="LZU516" s="115">
        <v>46049</v>
      </c>
      <c r="LZV516" s="150" t="s">
        <v>1381</v>
      </c>
      <c r="LZW516" s="63" t="s">
        <v>363</v>
      </c>
      <c r="LZX516" s="63">
        <v>338</v>
      </c>
      <c r="LZY516" s="63" t="s">
        <v>1403</v>
      </c>
      <c r="LZZ516" s="63" t="str">
        <f>_xlfn.IFNA(VLOOKUP(LZX516,[1]MH!LZU$2:MAF$538,7,FALSE), "")</f>
        <v/>
      </c>
      <c r="MAA516" s="63" t="s">
        <v>23</v>
      </c>
      <c r="MAB516" s="63" t="s">
        <v>842</v>
      </c>
      <c r="MAC516" s="115">
        <v>46049</v>
      </c>
      <c r="MAD516" s="150" t="s">
        <v>1381</v>
      </c>
      <c r="MAE516" s="63" t="s">
        <v>363</v>
      </c>
      <c r="MAF516" s="63">
        <v>338</v>
      </c>
      <c r="MAG516" s="63" t="s">
        <v>1403</v>
      </c>
      <c r="MAH516" s="63" t="str">
        <f>_xlfn.IFNA(VLOOKUP(MAF516,[1]MH!MAC$2:MAN$538,7,FALSE), "")</f>
        <v/>
      </c>
      <c r="MAI516" s="63" t="s">
        <v>23</v>
      </c>
      <c r="MAJ516" s="63" t="s">
        <v>842</v>
      </c>
      <c r="MAK516" s="115">
        <v>46049</v>
      </c>
      <c r="MAL516" s="150" t="s">
        <v>1381</v>
      </c>
      <c r="MAM516" s="63" t="s">
        <v>363</v>
      </c>
      <c r="MAN516" s="63">
        <v>338</v>
      </c>
      <c r="MAO516" s="63" t="s">
        <v>1403</v>
      </c>
      <c r="MAP516" s="63" t="str">
        <f>_xlfn.IFNA(VLOOKUP(MAN516,[1]MH!MAK$2:MAV$538,7,FALSE), "")</f>
        <v/>
      </c>
      <c r="MAQ516" s="63" t="s">
        <v>23</v>
      </c>
      <c r="MAR516" s="63" t="s">
        <v>842</v>
      </c>
      <c r="MAS516" s="115">
        <v>46049</v>
      </c>
      <c r="MAT516" s="150" t="s">
        <v>1381</v>
      </c>
      <c r="MAU516" s="63" t="s">
        <v>363</v>
      </c>
      <c r="MAV516" s="63">
        <v>338</v>
      </c>
      <c r="MAW516" s="63" t="s">
        <v>1403</v>
      </c>
      <c r="MAX516" s="63" t="str">
        <f>_xlfn.IFNA(VLOOKUP(MAV516,[1]MH!MAS$2:MBD$538,7,FALSE), "")</f>
        <v/>
      </c>
      <c r="MAY516" s="63" t="s">
        <v>23</v>
      </c>
      <c r="MAZ516" s="63" t="s">
        <v>842</v>
      </c>
      <c r="MBA516" s="115">
        <v>46049</v>
      </c>
      <c r="MBB516" s="150" t="s">
        <v>1381</v>
      </c>
      <c r="MBC516" s="63" t="s">
        <v>363</v>
      </c>
      <c r="MBD516" s="63">
        <v>338</v>
      </c>
      <c r="MBE516" s="63" t="s">
        <v>1403</v>
      </c>
      <c r="MBF516" s="63" t="str">
        <f>_xlfn.IFNA(VLOOKUP(MBD516,[1]MH!MBA$2:MBL$538,7,FALSE), "")</f>
        <v/>
      </c>
      <c r="MBG516" s="63" t="s">
        <v>23</v>
      </c>
      <c r="MBH516" s="63" t="s">
        <v>842</v>
      </c>
      <c r="MBI516" s="115">
        <v>46049</v>
      </c>
      <c r="MBJ516" s="150" t="s">
        <v>1381</v>
      </c>
      <c r="MBK516" s="63" t="s">
        <v>363</v>
      </c>
      <c r="MBL516" s="63">
        <v>338</v>
      </c>
      <c r="MBM516" s="63" t="s">
        <v>1403</v>
      </c>
      <c r="MBN516" s="63" t="str">
        <f>_xlfn.IFNA(VLOOKUP(MBL516,[1]MH!MBI$2:MBT$538,7,FALSE), "")</f>
        <v/>
      </c>
      <c r="MBO516" s="63" t="s">
        <v>23</v>
      </c>
      <c r="MBP516" s="63" t="s">
        <v>842</v>
      </c>
      <c r="MBQ516" s="115">
        <v>46049</v>
      </c>
      <c r="MBR516" s="150" t="s">
        <v>1381</v>
      </c>
      <c r="MBS516" s="63" t="s">
        <v>363</v>
      </c>
      <c r="MBT516" s="63">
        <v>338</v>
      </c>
      <c r="MBU516" s="63" t="s">
        <v>1403</v>
      </c>
      <c r="MBV516" s="63" t="str">
        <f>_xlfn.IFNA(VLOOKUP(MBT516,[1]MH!MBQ$2:MCB$538,7,FALSE), "")</f>
        <v/>
      </c>
      <c r="MBW516" s="63" t="s">
        <v>23</v>
      </c>
      <c r="MBX516" s="63" t="s">
        <v>842</v>
      </c>
      <c r="MBY516" s="115">
        <v>46049</v>
      </c>
      <c r="MBZ516" s="150" t="s">
        <v>1381</v>
      </c>
      <c r="MCA516" s="63" t="s">
        <v>363</v>
      </c>
      <c r="MCB516" s="63">
        <v>338</v>
      </c>
      <c r="MCC516" s="63" t="s">
        <v>1403</v>
      </c>
      <c r="MCD516" s="63" t="str">
        <f>_xlfn.IFNA(VLOOKUP(MCB516,[1]MH!MBY$2:MCJ$538,7,FALSE), "")</f>
        <v/>
      </c>
      <c r="MCE516" s="63" t="s">
        <v>23</v>
      </c>
      <c r="MCF516" s="63" t="s">
        <v>842</v>
      </c>
      <c r="MCG516" s="115">
        <v>46049</v>
      </c>
      <c r="MCH516" s="150" t="s">
        <v>1381</v>
      </c>
      <c r="MCI516" s="63" t="s">
        <v>363</v>
      </c>
      <c r="MCJ516" s="63">
        <v>338</v>
      </c>
      <c r="MCK516" s="63" t="s">
        <v>1403</v>
      </c>
      <c r="MCL516" s="63" t="str">
        <f>_xlfn.IFNA(VLOOKUP(MCJ516,[1]MH!MCG$2:MCR$538,7,FALSE), "")</f>
        <v/>
      </c>
      <c r="MCM516" s="63" t="s">
        <v>23</v>
      </c>
      <c r="MCN516" s="63" t="s">
        <v>842</v>
      </c>
      <c r="MCO516" s="115">
        <v>46049</v>
      </c>
      <c r="MCP516" s="150" t="s">
        <v>1381</v>
      </c>
      <c r="MCQ516" s="63" t="s">
        <v>363</v>
      </c>
      <c r="MCR516" s="63">
        <v>338</v>
      </c>
      <c r="MCS516" s="63" t="s">
        <v>1403</v>
      </c>
      <c r="MCT516" s="63" t="str">
        <f>_xlfn.IFNA(VLOOKUP(MCR516,[1]MH!MCO$2:MCZ$538,7,FALSE), "")</f>
        <v/>
      </c>
      <c r="MCU516" s="63" t="s">
        <v>23</v>
      </c>
      <c r="MCV516" s="63" t="s">
        <v>842</v>
      </c>
      <c r="MCW516" s="115">
        <v>46049</v>
      </c>
      <c r="MCX516" s="150" t="s">
        <v>1381</v>
      </c>
      <c r="MCY516" s="63" t="s">
        <v>363</v>
      </c>
      <c r="MCZ516" s="63">
        <v>338</v>
      </c>
      <c r="MDA516" s="63" t="s">
        <v>1403</v>
      </c>
      <c r="MDB516" s="63" t="str">
        <f>_xlfn.IFNA(VLOOKUP(MCZ516,[1]MH!MCW$2:MDH$538,7,FALSE), "")</f>
        <v/>
      </c>
      <c r="MDC516" s="63" t="s">
        <v>23</v>
      </c>
      <c r="MDD516" s="63" t="s">
        <v>842</v>
      </c>
      <c r="MDE516" s="115">
        <v>46049</v>
      </c>
      <c r="MDF516" s="150" t="s">
        <v>1381</v>
      </c>
      <c r="MDG516" s="63" t="s">
        <v>363</v>
      </c>
      <c r="MDH516" s="63">
        <v>338</v>
      </c>
      <c r="MDI516" s="63" t="s">
        <v>1403</v>
      </c>
      <c r="MDJ516" s="63" t="str">
        <f>_xlfn.IFNA(VLOOKUP(MDH516,[1]MH!MDE$2:MDP$538,7,FALSE), "")</f>
        <v/>
      </c>
      <c r="MDK516" s="63" t="s">
        <v>23</v>
      </c>
      <c r="MDL516" s="63" t="s">
        <v>842</v>
      </c>
      <c r="MDM516" s="115">
        <v>46049</v>
      </c>
      <c r="MDN516" s="150" t="s">
        <v>1381</v>
      </c>
      <c r="MDO516" s="63" t="s">
        <v>363</v>
      </c>
      <c r="MDP516" s="63">
        <v>338</v>
      </c>
      <c r="MDQ516" s="63" t="s">
        <v>1403</v>
      </c>
      <c r="MDR516" s="63" t="str">
        <f>_xlfn.IFNA(VLOOKUP(MDP516,[1]MH!MDM$2:MDX$538,7,FALSE), "")</f>
        <v/>
      </c>
      <c r="MDS516" s="63" t="s">
        <v>23</v>
      </c>
      <c r="MDT516" s="63" t="s">
        <v>842</v>
      </c>
      <c r="MDU516" s="115">
        <v>46049</v>
      </c>
      <c r="MDV516" s="150" t="s">
        <v>1381</v>
      </c>
      <c r="MDW516" s="63" t="s">
        <v>363</v>
      </c>
      <c r="MDX516" s="63">
        <v>338</v>
      </c>
      <c r="MDY516" s="63" t="s">
        <v>1403</v>
      </c>
      <c r="MDZ516" s="63" t="str">
        <f>_xlfn.IFNA(VLOOKUP(MDX516,[1]MH!MDU$2:MEF$538,7,FALSE), "")</f>
        <v/>
      </c>
      <c r="MEA516" s="63" t="s">
        <v>23</v>
      </c>
      <c r="MEB516" s="63" t="s">
        <v>842</v>
      </c>
      <c r="MEC516" s="115">
        <v>46049</v>
      </c>
      <c r="MED516" s="150" t="s">
        <v>1381</v>
      </c>
      <c r="MEE516" s="63" t="s">
        <v>363</v>
      </c>
      <c r="MEF516" s="63">
        <v>338</v>
      </c>
      <c r="MEG516" s="63" t="s">
        <v>1403</v>
      </c>
      <c r="MEH516" s="63" t="str">
        <f>_xlfn.IFNA(VLOOKUP(MEF516,[1]MH!MEC$2:MEN$538,7,FALSE), "")</f>
        <v/>
      </c>
      <c r="MEI516" s="63" t="s">
        <v>23</v>
      </c>
      <c r="MEJ516" s="63" t="s">
        <v>842</v>
      </c>
      <c r="MEK516" s="115">
        <v>46049</v>
      </c>
      <c r="MEL516" s="150" t="s">
        <v>1381</v>
      </c>
      <c r="MEM516" s="63" t="s">
        <v>363</v>
      </c>
      <c r="MEN516" s="63">
        <v>338</v>
      </c>
      <c r="MEO516" s="63" t="s">
        <v>1403</v>
      </c>
      <c r="MEP516" s="63" t="str">
        <f>_xlfn.IFNA(VLOOKUP(MEN516,[1]MH!MEK$2:MEV$538,7,FALSE), "")</f>
        <v/>
      </c>
      <c r="MEQ516" s="63" t="s">
        <v>23</v>
      </c>
      <c r="MER516" s="63" t="s">
        <v>842</v>
      </c>
      <c r="MES516" s="115">
        <v>46049</v>
      </c>
      <c r="MET516" s="150" t="s">
        <v>1381</v>
      </c>
      <c r="MEU516" s="63" t="s">
        <v>363</v>
      </c>
      <c r="MEV516" s="63">
        <v>338</v>
      </c>
      <c r="MEW516" s="63" t="s">
        <v>1403</v>
      </c>
      <c r="MEX516" s="63" t="str">
        <f>_xlfn.IFNA(VLOOKUP(MEV516,[1]MH!MES$2:MFD$538,7,FALSE), "")</f>
        <v/>
      </c>
      <c r="MEY516" s="63" t="s">
        <v>23</v>
      </c>
      <c r="MEZ516" s="63" t="s">
        <v>842</v>
      </c>
      <c r="MFA516" s="115">
        <v>46049</v>
      </c>
      <c r="MFB516" s="150" t="s">
        <v>1381</v>
      </c>
      <c r="MFC516" s="63" t="s">
        <v>363</v>
      </c>
      <c r="MFD516" s="63">
        <v>338</v>
      </c>
      <c r="MFE516" s="63" t="s">
        <v>1403</v>
      </c>
      <c r="MFF516" s="63" t="str">
        <f>_xlfn.IFNA(VLOOKUP(MFD516,[1]MH!MFA$2:MFL$538,7,FALSE), "")</f>
        <v/>
      </c>
      <c r="MFG516" s="63" t="s">
        <v>23</v>
      </c>
      <c r="MFH516" s="63" t="s">
        <v>842</v>
      </c>
      <c r="MFI516" s="115">
        <v>46049</v>
      </c>
      <c r="MFJ516" s="150" t="s">
        <v>1381</v>
      </c>
      <c r="MFK516" s="63" t="s">
        <v>363</v>
      </c>
      <c r="MFL516" s="63">
        <v>338</v>
      </c>
      <c r="MFM516" s="63" t="s">
        <v>1403</v>
      </c>
      <c r="MFN516" s="63" t="str">
        <f>_xlfn.IFNA(VLOOKUP(MFL516,[1]MH!MFI$2:MFT$538,7,FALSE), "")</f>
        <v/>
      </c>
      <c r="MFO516" s="63" t="s">
        <v>23</v>
      </c>
      <c r="MFP516" s="63" t="s">
        <v>842</v>
      </c>
      <c r="MFQ516" s="115">
        <v>46049</v>
      </c>
      <c r="MFR516" s="150" t="s">
        <v>1381</v>
      </c>
      <c r="MFS516" s="63" t="s">
        <v>363</v>
      </c>
      <c r="MFT516" s="63">
        <v>338</v>
      </c>
      <c r="MFU516" s="63" t="s">
        <v>1403</v>
      </c>
      <c r="MFV516" s="63" t="str">
        <f>_xlfn.IFNA(VLOOKUP(MFT516,[1]MH!MFQ$2:MGB$538,7,FALSE), "")</f>
        <v/>
      </c>
      <c r="MFW516" s="63" t="s">
        <v>23</v>
      </c>
      <c r="MFX516" s="63" t="s">
        <v>842</v>
      </c>
      <c r="MFY516" s="115">
        <v>46049</v>
      </c>
      <c r="MFZ516" s="150" t="s">
        <v>1381</v>
      </c>
      <c r="MGA516" s="63" t="s">
        <v>363</v>
      </c>
      <c r="MGB516" s="63">
        <v>338</v>
      </c>
      <c r="MGC516" s="63" t="s">
        <v>1403</v>
      </c>
      <c r="MGD516" s="63" t="str">
        <f>_xlfn.IFNA(VLOOKUP(MGB516,[1]MH!MFY$2:MGJ$538,7,FALSE), "")</f>
        <v/>
      </c>
      <c r="MGE516" s="63" t="s">
        <v>23</v>
      </c>
      <c r="MGF516" s="63" t="s">
        <v>842</v>
      </c>
      <c r="MGG516" s="115">
        <v>46049</v>
      </c>
      <c r="MGH516" s="150" t="s">
        <v>1381</v>
      </c>
      <c r="MGI516" s="63" t="s">
        <v>363</v>
      </c>
      <c r="MGJ516" s="63">
        <v>338</v>
      </c>
      <c r="MGK516" s="63" t="s">
        <v>1403</v>
      </c>
      <c r="MGL516" s="63" t="str">
        <f>_xlfn.IFNA(VLOOKUP(MGJ516,[1]MH!MGG$2:MGR$538,7,FALSE), "")</f>
        <v/>
      </c>
      <c r="MGM516" s="63" t="s">
        <v>23</v>
      </c>
      <c r="MGN516" s="63" t="s">
        <v>842</v>
      </c>
      <c r="MGO516" s="115">
        <v>46049</v>
      </c>
      <c r="MGP516" s="150" t="s">
        <v>1381</v>
      </c>
      <c r="MGQ516" s="63" t="s">
        <v>363</v>
      </c>
      <c r="MGR516" s="63">
        <v>338</v>
      </c>
      <c r="MGS516" s="63" t="s">
        <v>1403</v>
      </c>
      <c r="MGT516" s="63" t="str">
        <f>_xlfn.IFNA(VLOOKUP(MGR516,[1]MH!MGO$2:MGZ$538,7,FALSE), "")</f>
        <v/>
      </c>
      <c r="MGU516" s="63" t="s">
        <v>23</v>
      </c>
      <c r="MGV516" s="63" t="s">
        <v>842</v>
      </c>
      <c r="MGW516" s="115">
        <v>46049</v>
      </c>
      <c r="MGX516" s="150" t="s">
        <v>1381</v>
      </c>
      <c r="MGY516" s="63" t="s">
        <v>363</v>
      </c>
      <c r="MGZ516" s="63">
        <v>338</v>
      </c>
      <c r="MHA516" s="63" t="s">
        <v>1403</v>
      </c>
      <c r="MHB516" s="63" t="str">
        <f>_xlfn.IFNA(VLOOKUP(MGZ516,[1]MH!MGW$2:MHH$538,7,FALSE), "")</f>
        <v/>
      </c>
      <c r="MHC516" s="63" t="s">
        <v>23</v>
      </c>
      <c r="MHD516" s="63" t="s">
        <v>842</v>
      </c>
      <c r="MHE516" s="115">
        <v>46049</v>
      </c>
      <c r="MHF516" s="150" t="s">
        <v>1381</v>
      </c>
      <c r="MHG516" s="63" t="s">
        <v>363</v>
      </c>
      <c r="MHH516" s="63">
        <v>338</v>
      </c>
      <c r="MHI516" s="63" t="s">
        <v>1403</v>
      </c>
      <c r="MHJ516" s="63" t="str">
        <f>_xlfn.IFNA(VLOOKUP(MHH516,[1]MH!MHE$2:MHP$538,7,FALSE), "")</f>
        <v/>
      </c>
      <c r="MHK516" s="63" t="s">
        <v>23</v>
      </c>
      <c r="MHL516" s="63" t="s">
        <v>842</v>
      </c>
      <c r="MHM516" s="115">
        <v>46049</v>
      </c>
      <c r="MHN516" s="150" t="s">
        <v>1381</v>
      </c>
      <c r="MHO516" s="63" t="s">
        <v>363</v>
      </c>
      <c r="MHP516" s="63">
        <v>338</v>
      </c>
      <c r="MHQ516" s="63" t="s">
        <v>1403</v>
      </c>
      <c r="MHR516" s="63" t="str">
        <f>_xlfn.IFNA(VLOOKUP(MHP516,[1]MH!MHM$2:MHX$538,7,FALSE), "")</f>
        <v/>
      </c>
      <c r="MHS516" s="63" t="s">
        <v>23</v>
      </c>
      <c r="MHT516" s="63" t="s">
        <v>842</v>
      </c>
      <c r="MHU516" s="115">
        <v>46049</v>
      </c>
      <c r="MHV516" s="150" t="s">
        <v>1381</v>
      </c>
      <c r="MHW516" s="63" t="s">
        <v>363</v>
      </c>
      <c r="MHX516" s="63">
        <v>338</v>
      </c>
      <c r="MHY516" s="63" t="s">
        <v>1403</v>
      </c>
      <c r="MHZ516" s="63" t="str">
        <f>_xlfn.IFNA(VLOOKUP(MHX516,[1]MH!MHU$2:MIF$538,7,FALSE), "")</f>
        <v/>
      </c>
      <c r="MIA516" s="63" t="s">
        <v>23</v>
      </c>
      <c r="MIB516" s="63" t="s">
        <v>842</v>
      </c>
      <c r="MIC516" s="115">
        <v>46049</v>
      </c>
      <c r="MID516" s="150" t="s">
        <v>1381</v>
      </c>
      <c r="MIE516" s="63" t="s">
        <v>363</v>
      </c>
      <c r="MIF516" s="63">
        <v>338</v>
      </c>
      <c r="MIG516" s="63" t="s">
        <v>1403</v>
      </c>
      <c r="MIH516" s="63" t="str">
        <f>_xlfn.IFNA(VLOOKUP(MIF516,[1]MH!MIC$2:MIN$538,7,FALSE), "")</f>
        <v/>
      </c>
      <c r="MII516" s="63" t="s">
        <v>23</v>
      </c>
      <c r="MIJ516" s="63" t="s">
        <v>842</v>
      </c>
      <c r="MIK516" s="115">
        <v>46049</v>
      </c>
      <c r="MIL516" s="150" t="s">
        <v>1381</v>
      </c>
      <c r="MIM516" s="63" t="s">
        <v>363</v>
      </c>
      <c r="MIN516" s="63">
        <v>338</v>
      </c>
      <c r="MIO516" s="63" t="s">
        <v>1403</v>
      </c>
      <c r="MIP516" s="63" t="str">
        <f>_xlfn.IFNA(VLOOKUP(MIN516,[1]MH!MIK$2:MIV$538,7,FALSE), "")</f>
        <v/>
      </c>
      <c r="MIQ516" s="63" t="s">
        <v>23</v>
      </c>
      <c r="MIR516" s="63" t="s">
        <v>842</v>
      </c>
      <c r="MIS516" s="115">
        <v>46049</v>
      </c>
      <c r="MIT516" s="150" t="s">
        <v>1381</v>
      </c>
      <c r="MIU516" s="63" t="s">
        <v>363</v>
      </c>
      <c r="MIV516" s="63">
        <v>338</v>
      </c>
      <c r="MIW516" s="63" t="s">
        <v>1403</v>
      </c>
      <c r="MIX516" s="63" t="str">
        <f>_xlfn.IFNA(VLOOKUP(MIV516,[1]MH!MIS$2:MJD$538,7,FALSE), "")</f>
        <v/>
      </c>
      <c r="MIY516" s="63" t="s">
        <v>23</v>
      </c>
      <c r="MIZ516" s="63" t="s">
        <v>842</v>
      </c>
      <c r="MJA516" s="115">
        <v>46049</v>
      </c>
      <c r="MJB516" s="150" t="s">
        <v>1381</v>
      </c>
      <c r="MJC516" s="63" t="s">
        <v>363</v>
      </c>
      <c r="MJD516" s="63">
        <v>338</v>
      </c>
      <c r="MJE516" s="63" t="s">
        <v>1403</v>
      </c>
      <c r="MJF516" s="63" t="str">
        <f>_xlfn.IFNA(VLOOKUP(MJD516,[1]MH!MJA$2:MJL$538,7,FALSE), "")</f>
        <v/>
      </c>
      <c r="MJG516" s="63" t="s">
        <v>23</v>
      </c>
      <c r="MJH516" s="63" t="s">
        <v>842</v>
      </c>
      <c r="MJI516" s="115">
        <v>46049</v>
      </c>
      <c r="MJJ516" s="150" t="s">
        <v>1381</v>
      </c>
      <c r="MJK516" s="63" t="s">
        <v>363</v>
      </c>
      <c r="MJL516" s="63">
        <v>338</v>
      </c>
      <c r="MJM516" s="63" t="s">
        <v>1403</v>
      </c>
      <c r="MJN516" s="63" t="str">
        <f>_xlfn.IFNA(VLOOKUP(MJL516,[1]MH!MJI$2:MJT$538,7,FALSE), "")</f>
        <v/>
      </c>
      <c r="MJO516" s="63" t="s">
        <v>23</v>
      </c>
      <c r="MJP516" s="63" t="s">
        <v>842</v>
      </c>
      <c r="MJQ516" s="115">
        <v>46049</v>
      </c>
      <c r="MJR516" s="150" t="s">
        <v>1381</v>
      </c>
      <c r="MJS516" s="63" t="s">
        <v>363</v>
      </c>
      <c r="MJT516" s="63">
        <v>338</v>
      </c>
      <c r="MJU516" s="63" t="s">
        <v>1403</v>
      </c>
      <c r="MJV516" s="63" t="str">
        <f>_xlfn.IFNA(VLOOKUP(MJT516,[1]MH!MJQ$2:MKB$538,7,FALSE), "")</f>
        <v/>
      </c>
      <c r="MJW516" s="63" t="s">
        <v>23</v>
      </c>
      <c r="MJX516" s="63" t="s">
        <v>842</v>
      </c>
      <c r="MJY516" s="115">
        <v>46049</v>
      </c>
      <c r="MJZ516" s="150" t="s">
        <v>1381</v>
      </c>
      <c r="MKA516" s="63" t="s">
        <v>363</v>
      </c>
      <c r="MKB516" s="63">
        <v>338</v>
      </c>
      <c r="MKC516" s="63" t="s">
        <v>1403</v>
      </c>
      <c r="MKD516" s="63" t="str">
        <f>_xlfn.IFNA(VLOOKUP(MKB516,[1]MH!MJY$2:MKJ$538,7,FALSE), "")</f>
        <v/>
      </c>
      <c r="MKE516" s="63" t="s">
        <v>23</v>
      </c>
      <c r="MKF516" s="63" t="s">
        <v>842</v>
      </c>
      <c r="MKG516" s="115">
        <v>46049</v>
      </c>
      <c r="MKH516" s="150" t="s">
        <v>1381</v>
      </c>
      <c r="MKI516" s="63" t="s">
        <v>363</v>
      </c>
      <c r="MKJ516" s="63">
        <v>338</v>
      </c>
      <c r="MKK516" s="63" t="s">
        <v>1403</v>
      </c>
      <c r="MKL516" s="63" t="str">
        <f>_xlfn.IFNA(VLOOKUP(MKJ516,[1]MH!MKG$2:MKR$538,7,FALSE), "")</f>
        <v/>
      </c>
      <c r="MKM516" s="63" t="s">
        <v>23</v>
      </c>
      <c r="MKN516" s="63" t="s">
        <v>842</v>
      </c>
      <c r="MKO516" s="115">
        <v>46049</v>
      </c>
      <c r="MKP516" s="150" t="s">
        <v>1381</v>
      </c>
      <c r="MKQ516" s="63" t="s">
        <v>363</v>
      </c>
      <c r="MKR516" s="63">
        <v>338</v>
      </c>
      <c r="MKS516" s="63" t="s">
        <v>1403</v>
      </c>
      <c r="MKT516" s="63" t="str">
        <f>_xlfn.IFNA(VLOOKUP(MKR516,[1]MH!MKO$2:MKZ$538,7,FALSE), "")</f>
        <v/>
      </c>
      <c r="MKU516" s="63" t="s">
        <v>23</v>
      </c>
      <c r="MKV516" s="63" t="s">
        <v>842</v>
      </c>
      <c r="MKW516" s="115">
        <v>46049</v>
      </c>
      <c r="MKX516" s="150" t="s">
        <v>1381</v>
      </c>
      <c r="MKY516" s="63" t="s">
        <v>363</v>
      </c>
      <c r="MKZ516" s="63">
        <v>338</v>
      </c>
      <c r="MLA516" s="63" t="s">
        <v>1403</v>
      </c>
      <c r="MLB516" s="63" t="str">
        <f>_xlfn.IFNA(VLOOKUP(MKZ516,[1]MH!MKW$2:MLH$538,7,FALSE), "")</f>
        <v/>
      </c>
      <c r="MLC516" s="63" t="s">
        <v>23</v>
      </c>
      <c r="MLD516" s="63" t="s">
        <v>842</v>
      </c>
      <c r="MLE516" s="115">
        <v>46049</v>
      </c>
      <c r="MLF516" s="150" t="s">
        <v>1381</v>
      </c>
      <c r="MLG516" s="63" t="s">
        <v>363</v>
      </c>
      <c r="MLH516" s="63">
        <v>338</v>
      </c>
      <c r="MLI516" s="63" t="s">
        <v>1403</v>
      </c>
      <c r="MLJ516" s="63" t="str">
        <f>_xlfn.IFNA(VLOOKUP(MLH516,[1]MH!MLE$2:MLP$538,7,FALSE), "")</f>
        <v/>
      </c>
      <c r="MLK516" s="63" t="s">
        <v>23</v>
      </c>
      <c r="MLL516" s="63" t="s">
        <v>842</v>
      </c>
      <c r="MLM516" s="115">
        <v>46049</v>
      </c>
      <c r="MLN516" s="150" t="s">
        <v>1381</v>
      </c>
      <c r="MLO516" s="63" t="s">
        <v>363</v>
      </c>
      <c r="MLP516" s="63">
        <v>338</v>
      </c>
      <c r="MLQ516" s="63" t="s">
        <v>1403</v>
      </c>
      <c r="MLR516" s="63" t="str">
        <f>_xlfn.IFNA(VLOOKUP(MLP516,[1]MH!MLM$2:MLX$538,7,FALSE), "")</f>
        <v/>
      </c>
      <c r="MLS516" s="63" t="s">
        <v>23</v>
      </c>
      <c r="MLT516" s="63" t="s">
        <v>842</v>
      </c>
      <c r="MLU516" s="115">
        <v>46049</v>
      </c>
      <c r="MLV516" s="150" t="s">
        <v>1381</v>
      </c>
      <c r="MLW516" s="63" t="s">
        <v>363</v>
      </c>
      <c r="MLX516" s="63">
        <v>338</v>
      </c>
      <c r="MLY516" s="63" t="s">
        <v>1403</v>
      </c>
      <c r="MLZ516" s="63" t="str">
        <f>_xlfn.IFNA(VLOOKUP(MLX516,[1]MH!MLU$2:MMF$538,7,FALSE), "")</f>
        <v/>
      </c>
      <c r="MMA516" s="63" t="s">
        <v>23</v>
      </c>
      <c r="MMB516" s="63" t="s">
        <v>842</v>
      </c>
      <c r="MMC516" s="115">
        <v>46049</v>
      </c>
      <c r="MMD516" s="150" t="s">
        <v>1381</v>
      </c>
      <c r="MME516" s="63" t="s">
        <v>363</v>
      </c>
      <c r="MMF516" s="63">
        <v>338</v>
      </c>
      <c r="MMG516" s="63" t="s">
        <v>1403</v>
      </c>
      <c r="MMH516" s="63" t="str">
        <f>_xlfn.IFNA(VLOOKUP(MMF516,[1]MH!MMC$2:MMN$538,7,FALSE), "")</f>
        <v/>
      </c>
      <c r="MMI516" s="63" t="s">
        <v>23</v>
      </c>
      <c r="MMJ516" s="63" t="s">
        <v>842</v>
      </c>
      <c r="MMK516" s="115">
        <v>46049</v>
      </c>
      <c r="MML516" s="150" t="s">
        <v>1381</v>
      </c>
      <c r="MMM516" s="63" t="s">
        <v>363</v>
      </c>
      <c r="MMN516" s="63">
        <v>338</v>
      </c>
      <c r="MMO516" s="63" t="s">
        <v>1403</v>
      </c>
      <c r="MMP516" s="63" t="str">
        <f>_xlfn.IFNA(VLOOKUP(MMN516,[1]MH!MMK$2:MMV$538,7,FALSE), "")</f>
        <v/>
      </c>
      <c r="MMQ516" s="63" t="s">
        <v>23</v>
      </c>
      <c r="MMR516" s="63" t="s">
        <v>842</v>
      </c>
      <c r="MMS516" s="115">
        <v>46049</v>
      </c>
      <c r="MMT516" s="150" t="s">
        <v>1381</v>
      </c>
      <c r="MMU516" s="63" t="s">
        <v>363</v>
      </c>
      <c r="MMV516" s="63">
        <v>338</v>
      </c>
      <c r="MMW516" s="63" t="s">
        <v>1403</v>
      </c>
      <c r="MMX516" s="63" t="str">
        <f>_xlfn.IFNA(VLOOKUP(MMV516,[1]MH!MMS$2:MND$538,7,FALSE), "")</f>
        <v/>
      </c>
      <c r="MMY516" s="63" t="s">
        <v>23</v>
      </c>
      <c r="MMZ516" s="63" t="s">
        <v>842</v>
      </c>
      <c r="MNA516" s="115">
        <v>46049</v>
      </c>
      <c r="MNB516" s="150" t="s">
        <v>1381</v>
      </c>
      <c r="MNC516" s="63" t="s">
        <v>363</v>
      </c>
      <c r="MND516" s="63">
        <v>338</v>
      </c>
      <c r="MNE516" s="63" t="s">
        <v>1403</v>
      </c>
      <c r="MNF516" s="63" t="str">
        <f>_xlfn.IFNA(VLOOKUP(MND516,[1]MH!MNA$2:MNL$538,7,FALSE), "")</f>
        <v/>
      </c>
      <c r="MNG516" s="63" t="s">
        <v>23</v>
      </c>
      <c r="MNH516" s="63" t="s">
        <v>842</v>
      </c>
      <c r="MNI516" s="115">
        <v>46049</v>
      </c>
      <c r="MNJ516" s="150" t="s">
        <v>1381</v>
      </c>
      <c r="MNK516" s="63" t="s">
        <v>363</v>
      </c>
      <c r="MNL516" s="63">
        <v>338</v>
      </c>
      <c r="MNM516" s="63" t="s">
        <v>1403</v>
      </c>
      <c r="MNN516" s="63" t="str">
        <f>_xlfn.IFNA(VLOOKUP(MNL516,[1]MH!MNI$2:MNT$538,7,FALSE), "")</f>
        <v/>
      </c>
      <c r="MNO516" s="63" t="s">
        <v>23</v>
      </c>
      <c r="MNP516" s="63" t="s">
        <v>842</v>
      </c>
      <c r="MNQ516" s="115">
        <v>46049</v>
      </c>
      <c r="MNR516" s="150" t="s">
        <v>1381</v>
      </c>
      <c r="MNS516" s="63" t="s">
        <v>363</v>
      </c>
      <c r="MNT516" s="63">
        <v>338</v>
      </c>
      <c r="MNU516" s="63" t="s">
        <v>1403</v>
      </c>
      <c r="MNV516" s="63" t="str">
        <f>_xlfn.IFNA(VLOOKUP(MNT516,[1]MH!MNQ$2:MOB$538,7,FALSE), "")</f>
        <v/>
      </c>
      <c r="MNW516" s="63" t="s">
        <v>23</v>
      </c>
      <c r="MNX516" s="63" t="s">
        <v>842</v>
      </c>
      <c r="MNY516" s="115">
        <v>46049</v>
      </c>
      <c r="MNZ516" s="150" t="s">
        <v>1381</v>
      </c>
      <c r="MOA516" s="63" t="s">
        <v>363</v>
      </c>
      <c r="MOB516" s="63">
        <v>338</v>
      </c>
      <c r="MOC516" s="63" t="s">
        <v>1403</v>
      </c>
      <c r="MOD516" s="63" t="str">
        <f>_xlfn.IFNA(VLOOKUP(MOB516,[1]MH!MNY$2:MOJ$538,7,FALSE), "")</f>
        <v/>
      </c>
      <c r="MOE516" s="63" t="s">
        <v>23</v>
      </c>
      <c r="MOF516" s="63" t="s">
        <v>842</v>
      </c>
      <c r="MOG516" s="115">
        <v>46049</v>
      </c>
      <c r="MOH516" s="150" t="s">
        <v>1381</v>
      </c>
      <c r="MOI516" s="63" t="s">
        <v>363</v>
      </c>
      <c r="MOJ516" s="63">
        <v>338</v>
      </c>
      <c r="MOK516" s="63" t="s">
        <v>1403</v>
      </c>
      <c r="MOL516" s="63" t="str">
        <f>_xlfn.IFNA(VLOOKUP(MOJ516,[1]MH!MOG$2:MOR$538,7,FALSE), "")</f>
        <v/>
      </c>
      <c r="MOM516" s="63" t="s">
        <v>23</v>
      </c>
      <c r="MON516" s="63" t="s">
        <v>842</v>
      </c>
      <c r="MOO516" s="115">
        <v>46049</v>
      </c>
      <c r="MOP516" s="150" t="s">
        <v>1381</v>
      </c>
      <c r="MOQ516" s="63" t="s">
        <v>363</v>
      </c>
      <c r="MOR516" s="63">
        <v>338</v>
      </c>
      <c r="MOS516" s="63" t="s">
        <v>1403</v>
      </c>
      <c r="MOT516" s="63" t="str">
        <f>_xlfn.IFNA(VLOOKUP(MOR516,[1]MH!MOO$2:MOZ$538,7,FALSE), "")</f>
        <v/>
      </c>
      <c r="MOU516" s="63" t="s">
        <v>23</v>
      </c>
      <c r="MOV516" s="63" t="s">
        <v>842</v>
      </c>
      <c r="MOW516" s="115">
        <v>46049</v>
      </c>
      <c r="MOX516" s="150" t="s">
        <v>1381</v>
      </c>
      <c r="MOY516" s="63" t="s">
        <v>363</v>
      </c>
      <c r="MOZ516" s="63">
        <v>338</v>
      </c>
      <c r="MPA516" s="63" t="s">
        <v>1403</v>
      </c>
      <c r="MPB516" s="63" t="str">
        <f>_xlfn.IFNA(VLOOKUP(MOZ516,[1]MH!MOW$2:MPH$538,7,FALSE), "")</f>
        <v/>
      </c>
      <c r="MPC516" s="63" t="s">
        <v>23</v>
      </c>
      <c r="MPD516" s="63" t="s">
        <v>842</v>
      </c>
      <c r="MPE516" s="115">
        <v>46049</v>
      </c>
      <c r="MPF516" s="150" t="s">
        <v>1381</v>
      </c>
      <c r="MPG516" s="63" t="s">
        <v>363</v>
      </c>
      <c r="MPH516" s="63">
        <v>338</v>
      </c>
      <c r="MPI516" s="63" t="s">
        <v>1403</v>
      </c>
      <c r="MPJ516" s="63" t="str">
        <f>_xlfn.IFNA(VLOOKUP(MPH516,[1]MH!MPE$2:MPP$538,7,FALSE), "")</f>
        <v/>
      </c>
      <c r="MPK516" s="63" t="s">
        <v>23</v>
      </c>
      <c r="MPL516" s="63" t="s">
        <v>842</v>
      </c>
      <c r="MPM516" s="115">
        <v>46049</v>
      </c>
      <c r="MPN516" s="150" t="s">
        <v>1381</v>
      </c>
      <c r="MPO516" s="63" t="s">
        <v>363</v>
      </c>
      <c r="MPP516" s="63">
        <v>338</v>
      </c>
      <c r="MPQ516" s="63" t="s">
        <v>1403</v>
      </c>
      <c r="MPR516" s="63" t="str">
        <f>_xlfn.IFNA(VLOOKUP(MPP516,[1]MH!MPM$2:MPX$538,7,FALSE), "")</f>
        <v/>
      </c>
      <c r="MPS516" s="63" t="s">
        <v>23</v>
      </c>
      <c r="MPT516" s="63" t="s">
        <v>842</v>
      </c>
      <c r="MPU516" s="115">
        <v>46049</v>
      </c>
      <c r="MPV516" s="150" t="s">
        <v>1381</v>
      </c>
      <c r="MPW516" s="63" t="s">
        <v>363</v>
      </c>
      <c r="MPX516" s="63">
        <v>338</v>
      </c>
      <c r="MPY516" s="63" t="s">
        <v>1403</v>
      </c>
      <c r="MPZ516" s="63" t="str">
        <f>_xlfn.IFNA(VLOOKUP(MPX516,[1]MH!MPU$2:MQF$538,7,FALSE), "")</f>
        <v/>
      </c>
      <c r="MQA516" s="63" t="s">
        <v>23</v>
      </c>
      <c r="MQB516" s="63" t="s">
        <v>842</v>
      </c>
      <c r="MQC516" s="115">
        <v>46049</v>
      </c>
      <c r="MQD516" s="150" t="s">
        <v>1381</v>
      </c>
      <c r="MQE516" s="63" t="s">
        <v>363</v>
      </c>
      <c r="MQF516" s="63">
        <v>338</v>
      </c>
      <c r="MQG516" s="63" t="s">
        <v>1403</v>
      </c>
      <c r="MQH516" s="63" t="str">
        <f>_xlfn.IFNA(VLOOKUP(MQF516,[1]MH!MQC$2:MQN$538,7,FALSE), "")</f>
        <v/>
      </c>
      <c r="MQI516" s="63" t="s">
        <v>23</v>
      </c>
      <c r="MQJ516" s="63" t="s">
        <v>842</v>
      </c>
      <c r="MQK516" s="115">
        <v>46049</v>
      </c>
      <c r="MQL516" s="150" t="s">
        <v>1381</v>
      </c>
      <c r="MQM516" s="63" t="s">
        <v>363</v>
      </c>
      <c r="MQN516" s="63">
        <v>338</v>
      </c>
      <c r="MQO516" s="63" t="s">
        <v>1403</v>
      </c>
      <c r="MQP516" s="63" t="str">
        <f>_xlfn.IFNA(VLOOKUP(MQN516,[1]MH!MQK$2:MQV$538,7,FALSE), "")</f>
        <v/>
      </c>
      <c r="MQQ516" s="63" t="s">
        <v>23</v>
      </c>
      <c r="MQR516" s="63" t="s">
        <v>842</v>
      </c>
      <c r="MQS516" s="115">
        <v>46049</v>
      </c>
      <c r="MQT516" s="150" t="s">
        <v>1381</v>
      </c>
      <c r="MQU516" s="63" t="s">
        <v>363</v>
      </c>
      <c r="MQV516" s="63">
        <v>338</v>
      </c>
      <c r="MQW516" s="63" t="s">
        <v>1403</v>
      </c>
      <c r="MQX516" s="63" t="str">
        <f>_xlfn.IFNA(VLOOKUP(MQV516,[1]MH!MQS$2:MRD$538,7,FALSE), "")</f>
        <v/>
      </c>
      <c r="MQY516" s="63" t="s">
        <v>23</v>
      </c>
      <c r="MQZ516" s="63" t="s">
        <v>842</v>
      </c>
      <c r="MRA516" s="115">
        <v>46049</v>
      </c>
      <c r="MRB516" s="150" t="s">
        <v>1381</v>
      </c>
      <c r="MRC516" s="63" t="s">
        <v>363</v>
      </c>
      <c r="MRD516" s="63">
        <v>338</v>
      </c>
      <c r="MRE516" s="63" t="s">
        <v>1403</v>
      </c>
      <c r="MRF516" s="63" t="str">
        <f>_xlfn.IFNA(VLOOKUP(MRD516,[1]MH!MRA$2:MRL$538,7,FALSE), "")</f>
        <v/>
      </c>
      <c r="MRG516" s="63" t="s">
        <v>23</v>
      </c>
      <c r="MRH516" s="63" t="s">
        <v>842</v>
      </c>
      <c r="MRI516" s="115">
        <v>46049</v>
      </c>
      <c r="MRJ516" s="150" t="s">
        <v>1381</v>
      </c>
      <c r="MRK516" s="63" t="s">
        <v>363</v>
      </c>
      <c r="MRL516" s="63">
        <v>338</v>
      </c>
      <c r="MRM516" s="63" t="s">
        <v>1403</v>
      </c>
      <c r="MRN516" s="63" t="str">
        <f>_xlfn.IFNA(VLOOKUP(MRL516,[1]MH!MRI$2:MRT$538,7,FALSE), "")</f>
        <v/>
      </c>
      <c r="MRO516" s="63" t="s">
        <v>23</v>
      </c>
      <c r="MRP516" s="63" t="s">
        <v>842</v>
      </c>
      <c r="MRQ516" s="115">
        <v>46049</v>
      </c>
      <c r="MRR516" s="150" t="s">
        <v>1381</v>
      </c>
      <c r="MRS516" s="63" t="s">
        <v>363</v>
      </c>
      <c r="MRT516" s="63">
        <v>338</v>
      </c>
      <c r="MRU516" s="63" t="s">
        <v>1403</v>
      </c>
      <c r="MRV516" s="63" t="str">
        <f>_xlfn.IFNA(VLOOKUP(MRT516,[1]MH!MRQ$2:MSB$538,7,FALSE), "")</f>
        <v/>
      </c>
      <c r="MRW516" s="63" t="s">
        <v>23</v>
      </c>
      <c r="MRX516" s="63" t="s">
        <v>842</v>
      </c>
      <c r="MRY516" s="115">
        <v>46049</v>
      </c>
      <c r="MRZ516" s="150" t="s">
        <v>1381</v>
      </c>
      <c r="MSA516" s="63" t="s">
        <v>363</v>
      </c>
      <c r="MSB516" s="63">
        <v>338</v>
      </c>
      <c r="MSC516" s="63" t="s">
        <v>1403</v>
      </c>
      <c r="MSD516" s="63" t="str">
        <f>_xlfn.IFNA(VLOOKUP(MSB516,[1]MH!MRY$2:MSJ$538,7,FALSE), "")</f>
        <v/>
      </c>
      <c r="MSE516" s="63" t="s">
        <v>23</v>
      </c>
      <c r="MSF516" s="63" t="s">
        <v>842</v>
      </c>
      <c r="MSG516" s="115">
        <v>46049</v>
      </c>
      <c r="MSH516" s="150" t="s">
        <v>1381</v>
      </c>
      <c r="MSI516" s="63" t="s">
        <v>363</v>
      </c>
      <c r="MSJ516" s="63">
        <v>338</v>
      </c>
      <c r="MSK516" s="63" t="s">
        <v>1403</v>
      </c>
      <c r="MSL516" s="63" t="str">
        <f>_xlfn.IFNA(VLOOKUP(MSJ516,[1]MH!MSG$2:MSR$538,7,FALSE), "")</f>
        <v/>
      </c>
      <c r="MSM516" s="63" t="s">
        <v>23</v>
      </c>
      <c r="MSN516" s="63" t="s">
        <v>842</v>
      </c>
      <c r="MSO516" s="115">
        <v>46049</v>
      </c>
      <c r="MSP516" s="150" t="s">
        <v>1381</v>
      </c>
      <c r="MSQ516" s="63" t="s">
        <v>363</v>
      </c>
      <c r="MSR516" s="63">
        <v>338</v>
      </c>
      <c r="MSS516" s="63" t="s">
        <v>1403</v>
      </c>
      <c r="MST516" s="63" t="str">
        <f>_xlfn.IFNA(VLOOKUP(MSR516,[1]MH!MSO$2:MSZ$538,7,FALSE), "")</f>
        <v/>
      </c>
      <c r="MSU516" s="63" t="s">
        <v>23</v>
      </c>
      <c r="MSV516" s="63" t="s">
        <v>842</v>
      </c>
      <c r="MSW516" s="115">
        <v>46049</v>
      </c>
      <c r="MSX516" s="150" t="s">
        <v>1381</v>
      </c>
      <c r="MSY516" s="63" t="s">
        <v>363</v>
      </c>
      <c r="MSZ516" s="63">
        <v>338</v>
      </c>
      <c r="MTA516" s="63" t="s">
        <v>1403</v>
      </c>
      <c r="MTB516" s="63" t="str">
        <f>_xlfn.IFNA(VLOOKUP(MSZ516,[1]MH!MSW$2:MTH$538,7,FALSE), "")</f>
        <v/>
      </c>
      <c r="MTC516" s="63" t="s">
        <v>23</v>
      </c>
      <c r="MTD516" s="63" t="s">
        <v>842</v>
      </c>
      <c r="MTE516" s="115">
        <v>46049</v>
      </c>
      <c r="MTF516" s="150" t="s">
        <v>1381</v>
      </c>
      <c r="MTG516" s="63" t="s">
        <v>363</v>
      </c>
      <c r="MTH516" s="63">
        <v>338</v>
      </c>
      <c r="MTI516" s="63" t="s">
        <v>1403</v>
      </c>
      <c r="MTJ516" s="63" t="str">
        <f>_xlfn.IFNA(VLOOKUP(MTH516,[1]MH!MTE$2:MTP$538,7,FALSE), "")</f>
        <v/>
      </c>
      <c r="MTK516" s="63" t="s">
        <v>23</v>
      </c>
      <c r="MTL516" s="63" t="s">
        <v>842</v>
      </c>
      <c r="MTM516" s="115">
        <v>46049</v>
      </c>
      <c r="MTN516" s="150" t="s">
        <v>1381</v>
      </c>
      <c r="MTO516" s="63" t="s">
        <v>363</v>
      </c>
      <c r="MTP516" s="63">
        <v>338</v>
      </c>
      <c r="MTQ516" s="63" t="s">
        <v>1403</v>
      </c>
      <c r="MTR516" s="63" t="str">
        <f>_xlfn.IFNA(VLOOKUP(MTP516,[1]MH!MTM$2:MTX$538,7,FALSE), "")</f>
        <v/>
      </c>
      <c r="MTS516" s="63" t="s">
        <v>23</v>
      </c>
      <c r="MTT516" s="63" t="s">
        <v>842</v>
      </c>
      <c r="MTU516" s="115">
        <v>46049</v>
      </c>
      <c r="MTV516" s="150" t="s">
        <v>1381</v>
      </c>
      <c r="MTW516" s="63" t="s">
        <v>363</v>
      </c>
      <c r="MTX516" s="63">
        <v>338</v>
      </c>
      <c r="MTY516" s="63" t="s">
        <v>1403</v>
      </c>
      <c r="MTZ516" s="63" t="str">
        <f>_xlfn.IFNA(VLOOKUP(MTX516,[1]MH!MTU$2:MUF$538,7,FALSE), "")</f>
        <v/>
      </c>
      <c r="MUA516" s="63" t="s">
        <v>23</v>
      </c>
      <c r="MUB516" s="63" t="s">
        <v>842</v>
      </c>
      <c r="MUC516" s="115">
        <v>46049</v>
      </c>
      <c r="MUD516" s="150" t="s">
        <v>1381</v>
      </c>
      <c r="MUE516" s="63" t="s">
        <v>363</v>
      </c>
      <c r="MUF516" s="63">
        <v>338</v>
      </c>
      <c r="MUG516" s="63" t="s">
        <v>1403</v>
      </c>
      <c r="MUH516" s="63" t="str">
        <f>_xlfn.IFNA(VLOOKUP(MUF516,[1]MH!MUC$2:MUN$538,7,FALSE), "")</f>
        <v/>
      </c>
      <c r="MUI516" s="63" t="s">
        <v>23</v>
      </c>
      <c r="MUJ516" s="63" t="s">
        <v>842</v>
      </c>
      <c r="MUK516" s="115">
        <v>46049</v>
      </c>
      <c r="MUL516" s="150" t="s">
        <v>1381</v>
      </c>
      <c r="MUM516" s="63" t="s">
        <v>363</v>
      </c>
      <c r="MUN516" s="63">
        <v>338</v>
      </c>
      <c r="MUO516" s="63" t="s">
        <v>1403</v>
      </c>
      <c r="MUP516" s="63" t="str">
        <f>_xlfn.IFNA(VLOOKUP(MUN516,[1]MH!MUK$2:MUV$538,7,FALSE), "")</f>
        <v/>
      </c>
      <c r="MUQ516" s="63" t="s">
        <v>23</v>
      </c>
      <c r="MUR516" s="63" t="s">
        <v>842</v>
      </c>
      <c r="MUS516" s="115">
        <v>46049</v>
      </c>
      <c r="MUT516" s="150" t="s">
        <v>1381</v>
      </c>
      <c r="MUU516" s="63" t="s">
        <v>363</v>
      </c>
      <c r="MUV516" s="63">
        <v>338</v>
      </c>
      <c r="MUW516" s="63" t="s">
        <v>1403</v>
      </c>
      <c r="MUX516" s="63" t="str">
        <f>_xlfn.IFNA(VLOOKUP(MUV516,[1]MH!MUS$2:MVD$538,7,FALSE), "")</f>
        <v/>
      </c>
      <c r="MUY516" s="63" t="s">
        <v>23</v>
      </c>
      <c r="MUZ516" s="63" t="s">
        <v>842</v>
      </c>
      <c r="MVA516" s="115">
        <v>46049</v>
      </c>
      <c r="MVB516" s="150" t="s">
        <v>1381</v>
      </c>
      <c r="MVC516" s="63" t="s">
        <v>363</v>
      </c>
      <c r="MVD516" s="63">
        <v>338</v>
      </c>
      <c r="MVE516" s="63" t="s">
        <v>1403</v>
      </c>
      <c r="MVF516" s="63" t="str">
        <f>_xlfn.IFNA(VLOOKUP(MVD516,[1]MH!MVA$2:MVL$538,7,FALSE), "")</f>
        <v/>
      </c>
      <c r="MVG516" s="63" t="s">
        <v>23</v>
      </c>
      <c r="MVH516" s="63" t="s">
        <v>842</v>
      </c>
      <c r="MVI516" s="115">
        <v>46049</v>
      </c>
      <c r="MVJ516" s="150" t="s">
        <v>1381</v>
      </c>
      <c r="MVK516" s="63" t="s">
        <v>363</v>
      </c>
      <c r="MVL516" s="63">
        <v>338</v>
      </c>
      <c r="MVM516" s="63" t="s">
        <v>1403</v>
      </c>
      <c r="MVN516" s="63" t="str">
        <f>_xlfn.IFNA(VLOOKUP(MVL516,[1]MH!MVI$2:MVT$538,7,FALSE), "")</f>
        <v/>
      </c>
      <c r="MVO516" s="63" t="s">
        <v>23</v>
      </c>
      <c r="MVP516" s="63" t="s">
        <v>842</v>
      </c>
      <c r="MVQ516" s="115">
        <v>46049</v>
      </c>
      <c r="MVR516" s="150" t="s">
        <v>1381</v>
      </c>
      <c r="MVS516" s="63" t="s">
        <v>363</v>
      </c>
      <c r="MVT516" s="63">
        <v>338</v>
      </c>
      <c r="MVU516" s="63" t="s">
        <v>1403</v>
      </c>
      <c r="MVV516" s="63" t="str">
        <f>_xlfn.IFNA(VLOOKUP(MVT516,[1]MH!MVQ$2:MWB$538,7,FALSE), "")</f>
        <v/>
      </c>
      <c r="MVW516" s="63" t="s">
        <v>23</v>
      </c>
      <c r="MVX516" s="63" t="s">
        <v>842</v>
      </c>
      <c r="MVY516" s="115">
        <v>46049</v>
      </c>
      <c r="MVZ516" s="150" t="s">
        <v>1381</v>
      </c>
      <c r="MWA516" s="63" t="s">
        <v>363</v>
      </c>
      <c r="MWB516" s="63">
        <v>338</v>
      </c>
      <c r="MWC516" s="63" t="s">
        <v>1403</v>
      </c>
      <c r="MWD516" s="63" t="str">
        <f>_xlfn.IFNA(VLOOKUP(MWB516,[1]MH!MVY$2:MWJ$538,7,FALSE), "")</f>
        <v/>
      </c>
      <c r="MWE516" s="63" t="s">
        <v>23</v>
      </c>
      <c r="MWF516" s="63" t="s">
        <v>842</v>
      </c>
      <c r="MWG516" s="115">
        <v>46049</v>
      </c>
      <c r="MWH516" s="150" t="s">
        <v>1381</v>
      </c>
      <c r="MWI516" s="63" t="s">
        <v>363</v>
      </c>
      <c r="MWJ516" s="63">
        <v>338</v>
      </c>
      <c r="MWK516" s="63" t="s">
        <v>1403</v>
      </c>
      <c r="MWL516" s="63" t="str">
        <f>_xlfn.IFNA(VLOOKUP(MWJ516,[1]MH!MWG$2:MWR$538,7,FALSE), "")</f>
        <v/>
      </c>
      <c r="MWM516" s="63" t="s">
        <v>23</v>
      </c>
      <c r="MWN516" s="63" t="s">
        <v>842</v>
      </c>
      <c r="MWO516" s="115">
        <v>46049</v>
      </c>
      <c r="MWP516" s="150" t="s">
        <v>1381</v>
      </c>
      <c r="MWQ516" s="63" t="s">
        <v>363</v>
      </c>
      <c r="MWR516" s="63">
        <v>338</v>
      </c>
      <c r="MWS516" s="63" t="s">
        <v>1403</v>
      </c>
      <c r="MWT516" s="63" t="str">
        <f>_xlfn.IFNA(VLOOKUP(MWR516,[1]MH!MWO$2:MWZ$538,7,FALSE), "")</f>
        <v/>
      </c>
      <c r="MWU516" s="63" t="s">
        <v>23</v>
      </c>
      <c r="MWV516" s="63" t="s">
        <v>842</v>
      </c>
      <c r="MWW516" s="115">
        <v>46049</v>
      </c>
      <c r="MWX516" s="150" t="s">
        <v>1381</v>
      </c>
      <c r="MWY516" s="63" t="s">
        <v>363</v>
      </c>
      <c r="MWZ516" s="63">
        <v>338</v>
      </c>
      <c r="MXA516" s="63" t="s">
        <v>1403</v>
      </c>
      <c r="MXB516" s="63" t="str">
        <f>_xlfn.IFNA(VLOOKUP(MWZ516,[1]MH!MWW$2:MXH$538,7,FALSE), "")</f>
        <v/>
      </c>
      <c r="MXC516" s="63" t="s">
        <v>23</v>
      </c>
      <c r="MXD516" s="63" t="s">
        <v>842</v>
      </c>
      <c r="MXE516" s="115">
        <v>46049</v>
      </c>
      <c r="MXF516" s="150" t="s">
        <v>1381</v>
      </c>
      <c r="MXG516" s="63" t="s">
        <v>363</v>
      </c>
      <c r="MXH516" s="63">
        <v>338</v>
      </c>
      <c r="MXI516" s="63" t="s">
        <v>1403</v>
      </c>
      <c r="MXJ516" s="63" t="str">
        <f>_xlfn.IFNA(VLOOKUP(MXH516,[1]MH!MXE$2:MXP$538,7,FALSE), "")</f>
        <v/>
      </c>
      <c r="MXK516" s="63" t="s">
        <v>23</v>
      </c>
      <c r="MXL516" s="63" t="s">
        <v>842</v>
      </c>
      <c r="MXM516" s="115">
        <v>46049</v>
      </c>
      <c r="MXN516" s="150" t="s">
        <v>1381</v>
      </c>
      <c r="MXO516" s="63" t="s">
        <v>363</v>
      </c>
      <c r="MXP516" s="63">
        <v>338</v>
      </c>
      <c r="MXQ516" s="63" t="s">
        <v>1403</v>
      </c>
      <c r="MXR516" s="63" t="str">
        <f>_xlfn.IFNA(VLOOKUP(MXP516,[1]MH!MXM$2:MXX$538,7,FALSE), "")</f>
        <v/>
      </c>
      <c r="MXS516" s="63" t="s">
        <v>23</v>
      </c>
      <c r="MXT516" s="63" t="s">
        <v>842</v>
      </c>
      <c r="MXU516" s="115">
        <v>46049</v>
      </c>
      <c r="MXV516" s="150" t="s">
        <v>1381</v>
      </c>
      <c r="MXW516" s="63" t="s">
        <v>363</v>
      </c>
      <c r="MXX516" s="63">
        <v>338</v>
      </c>
      <c r="MXY516" s="63" t="s">
        <v>1403</v>
      </c>
      <c r="MXZ516" s="63" t="str">
        <f>_xlfn.IFNA(VLOOKUP(MXX516,[1]MH!MXU$2:MYF$538,7,FALSE), "")</f>
        <v/>
      </c>
      <c r="MYA516" s="63" t="s">
        <v>23</v>
      </c>
      <c r="MYB516" s="63" t="s">
        <v>842</v>
      </c>
      <c r="MYC516" s="115">
        <v>46049</v>
      </c>
      <c r="MYD516" s="150" t="s">
        <v>1381</v>
      </c>
      <c r="MYE516" s="63" t="s">
        <v>363</v>
      </c>
      <c r="MYF516" s="63">
        <v>338</v>
      </c>
      <c r="MYG516" s="63" t="s">
        <v>1403</v>
      </c>
      <c r="MYH516" s="63" t="str">
        <f>_xlfn.IFNA(VLOOKUP(MYF516,[1]MH!MYC$2:MYN$538,7,FALSE), "")</f>
        <v/>
      </c>
      <c r="MYI516" s="63" t="s">
        <v>23</v>
      </c>
      <c r="MYJ516" s="63" t="s">
        <v>842</v>
      </c>
      <c r="MYK516" s="115">
        <v>46049</v>
      </c>
      <c r="MYL516" s="150" t="s">
        <v>1381</v>
      </c>
      <c r="MYM516" s="63" t="s">
        <v>363</v>
      </c>
      <c r="MYN516" s="63">
        <v>338</v>
      </c>
      <c r="MYO516" s="63" t="s">
        <v>1403</v>
      </c>
      <c r="MYP516" s="63" t="str">
        <f>_xlfn.IFNA(VLOOKUP(MYN516,[1]MH!MYK$2:MYV$538,7,FALSE), "")</f>
        <v/>
      </c>
      <c r="MYQ516" s="63" t="s">
        <v>23</v>
      </c>
      <c r="MYR516" s="63" t="s">
        <v>842</v>
      </c>
      <c r="MYS516" s="115">
        <v>46049</v>
      </c>
      <c r="MYT516" s="150" t="s">
        <v>1381</v>
      </c>
      <c r="MYU516" s="63" t="s">
        <v>363</v>
      </c>
      <c r="MYV516" s="63">
        <v>338</v>
      </c>
      <c r="MYW516" s="63" t="s">
        <v>1403</v>
      </c>
      <c r="MYX516" s="63" t="str">
        <f>_xlfn.IFNA(VLOOKUP(MYV516,[1]MH!MYS$2:MZD$538,7,FALSE), "")</f>
        <v/>
      </c>
      <c r="MYY516" s="63" t="s">
        <v>23</v>
      </c>
      <c r="MYZ516" s="63" t="s">
        <v>842</v>
      </c>
      <c r="MZA516" s="115">
        <v>46049</v>
      </c>
      <c r="MZB516" s="150" t="s">
        <v>1381</v>
      </c>
      <c r="MZC516" s="63" t="s">
        <v>363</v>
      </c>
      <c r="MZD516" s="63">
        <v>338</v>
      </c>
      <c r="MZE516" s="63" t="s">
        <v>1403</v>
      </c>
      <c r="MZF516" s="63" t="str">
        <f>_xlfn.IFNA(VLOOKUP(MZD516,[1]MH!MZA$2:MZL$538,7,FALSE), "")</f>
        <v/>
      </c>
      <c r="MZG516" s="63" t="s">
        <v>23</v>
      </c>
      <c r="MZH516" s="63" t="s">
        <v>842</v>
      </c>
      <c r="MZI516" s="115">
        <v>46049</v>
      </c>
      <c r="MZJ516" s="150" t="s">
        <v>1381</v>
      </c>
      <c r="MZK516" s="63" t="s">
        <v>363</v>
      </c>
      <c r="MZL516" s="63">
        <v>338</v>
      </c>
      <c r="MZM516" s="63" t="s">
        <v>1403</v>
      </c>
      <c r="MZN516" s="63" t="str">
        <f>_xlfn.IFNA(VLOOKUP(MZL516,[1]MH!MZI$2:MZT$538,7,FALSE), "")</f>
        <v/>
      </c>
      <c r="MZO516" s="63" t="s">
        <v>23</v>
      </c>
      <c r="MZP516" s="63" t="s">
        <v>842</v>
      </c>
      <c r="MZQ516" s="115">
        <v>46049</v>
      </c>
      <c r="MZR516" s="150" t="s">
        <v>1381</v>
      </c>
      <c r="MZS516" s="63" t="s">
        <v>363</v>
      </c>
      <c r="MZT516" s="63">
        <v>338</v>
      </c>
      <c r="MZU516" s="63" t="s">
        <v>1403</v>
      </c>
      <c r="MZV516" s="63" t="str">
        <f>_xlfn.IFNA(VLOOKUP(MZT516,[1]MH!MZQ$2:NAB$538,7,FALSE), "")</f>
        <v/>
      </c>
      <c r="MZW516" s="63" t="s">
        <v>23</v>
      </c>
      <c r="MZX516" s="63" t="s">
        <v>842</v>
      </c>
      <c r="MZY516" s="115">
        <v>46049</v>
      </c>
      <c r="MZZ516" s="150" t="s">
        <v>1381</v>
      </c>
      <c r="NAA516" s="63" t="s">
        <v>363</v>
      </c>
      <c r="NAB516" s="63">
        <v>338</v>
      </c>
      <c r="NAC516" s="63" t="s">
        <v>1403</v>
      </c>
      <c r="NAD516" s="63" t="str">
        <f>_xlfn.IFNA(VLOOKUP(NAB516,[1]MH!MZY$2:NAJ$538,7,FALSE), "")</f>
        <v/>
      </c>
      <c r="NAE516" s="63" t="s">
        <v>23</v>
      </c>
      <c r="NAF516" s="63" t="s">
        <v>842</v>
      </c>
      <c r="NAG516" s="115">
        <v>46049</v>
      </c>
      <c r="NAH516" s="150" t="s">
        <v>1381</v>
      </c>
      <c r="NAI516" s="63" t="s">
        <v>363</v>
      </c>
      <c r="NAJ516" s="63">
        <v>338</v>
      </c>
      <c r="NAK516" s="63" t="s">
        <v>1403</v>
      </c>
      <c r="NAL516" s="63" t="str">
        <f>_xlfn.IFNA(VLOOKUP(NAJ516,[1]MH!NAG$2:NAR$538,7,FALSE), "")</f>
        <v/>
      </c>
      <c r="NAM516" s="63" t="s">
        <v>23</v>
      </c>
      <c r="NAN516" s="63" t="s">
        <v>842</v>
      </c>
      <c r="NAO516" s="115">
        <v>46049</v>
      </c>
      <c r="NAP516" s="150" t="s">
        <v>1381</v>
      </c>
      <c r="NAQ516" s="63" t="s">
        <v>363</v>
      </c>
      <c r="NAR516" s="63">
        <v>338</v>
      </c>
      <c r="NAS516" s="63" t="s">
        <v>1403</v>
      </c>
      <c r="NAT516" s="63" t="str">
        <f>_xlfn.IFNA(VLOOKUP(NAR516,[1]MH!NAO$2:NAZ$538,7,FALSE), "")</f>
        <v/>
      </c>
      <c r="NAU516" s="63" t="s">
        <v>23</v>
      </c>
      <c r="NAV516" s="63" t="s">
        <v>842</v>
      </c>
      <c r="NAW516" s="115">
        <v>46049</v>
      </c>
      <c r="NAX516" s="150" t="s">
        <v>1381</v>
      </c>
      <c r="NAY516" s="63" t="s">
        <v>363</v>
      </c>
      <c r="NAZ516" s="63">
        <v>338</v>
      </c>
      <c r="NBA516" s="63" t="s">
        <v>1403</v>
      </c>
      <c r="NBB516" s="63" t="str">
        <f>_xlfn.IFNA(VLOOKUP(NAZ516,[1]MH!NAW$2:NBH$538,7,FALSE), "")</f>
        <v/>
      </c>
      <c r="NBC516" s="63" t="s">
        <v>23</v>
      </c>
      <c r="NBD516" s="63" t="s">
        <v>842</v>
      </c>
      <c r="NBE516" s="115">
        <v>46049</v>
      </c>
      <c r="NBF516" s="150" t="s">
        <v>1381</v>
      </c>
      <c r="NBG516" s="63" t="s">
        <v>363</v>
      </c>
      <c r="NBH516" s="63">
        <v>338</v>
      </c>
      <c r="NBI516" s="63" t="s">
        <v>1403</v>
      </c>
      <c r="NBJ516" s="63" t="str">
        <f>_xlfn.IFNA(VLOOKUP(NBH516,[1]MH!NBE$2:NBP$538,7,FALSE), "")</f>
        <v/>
      </c>
      <c r="NBK516" s="63" t="s">
        <v>23</v>
      </c>
      <c r="NBL516" s="63" t="s">
        <v>842</v>
      </c>
      <c r="NBM516" s="115">
        <v>46049</v>
      </c>
      <c r="NBN516" s="150" t="s">
        <v>1381</v>
      </c>
      <c r="NBO516" s="63" t="s">
        <v>363</v>
      </c>
      <c r="NBP516" s="63">
        <v>338</v>
      </c>
      <c r="NBQ516" s="63" t="s">
        <v>1403</v>
      </c>
      <c r="NBR516" s="63" t="str">
        <f>_xlfn.IFNA(VLOOKUP(NBP516,[1]MH!NBM$2:NBX$538,7,FALSE), "")</f>
        <v/>
      </c>
      <c r="NBS516" s="63" t="s">
        <v>23</v>
      </c>
      <c r="NBT516" s="63" t="s">
        <v>842</v>
      </c>
      <c r="NBU516" s="115">
        <v>46049</v>
      </c>
      <c r="NBV516" s="150" t="s">
        <v>1381</v>
      </c>
      <c r="NBW516" s="63" t="s">
        <v>363</v>
      </c>
      <c r="NBX516" s="63">
        <v>338</v>
      </c>
      <c r="NBY516" s="63" t="s">
        <v>1403</v>
      </c>
      <c r="NBZ516" s="63" t="str">
        <f>_xlfn.IFNA(VLOOKUP(NBX516,[1]MH!NBU$2:NCF$538,7,FALSE), "")</f>
        <v/>
      </c>
      <c r="NCA516" s="63" t="s">
        <v>23</v>
      </c>
      <c r="NCB516" s="63" t="s">
        <v>842</v>
      </c>
      <c r="NCC516" s="115">
        <v>46049</v>
      </c>
      <c r="NCD516" s="150" t="s">
        <v>1381</v>
      </c>
      <c r="NCE516" s="63" t="s">
        <v>363</v>
      </c>
      <c r="NCF516" s="63">
        <v>338</v>
      </c>
      <c r="NCG516" s="63" t="s">
        <v>1403</v>
      </c>
      <c r="NCH516" s="63" t="str">
        <f>_xlfn.IFNA(VLOOKUP(NCF516,[1]MH!NCC$2:NCN$538,7,FALSE), "")</f>
        <v/>
      </c>
      <c r="NCI516" s="63" t="s">
        <v>23</v>
      </c>
      <c r="NCJ516" s="63" t="s">
        <v>842</v>
      </c>
      <c r="NCK516" s="115">
        <v>46049</v>
      </c>
      <c r="NCL516" s="150" t="s">
        <v>1381</v>
      </c>
      <c r="NCM516" s="63" t="s">
        <v>363</v>
      </c>
      <c r="NCN516" s="63">
        <v>338</v>
      </c>
      <c r="NCO516" s="63" t="s">
        <v>1403</v>
      </c>
      <c r="NCP516" s="63" t="str">
        <f>_xlfn.IFNA(VLOOKUP(NCN516,[1]MH!NCK$2:NCV$538,7,FALSE), "")</f>
        <v/>
      </c>
      <c r="NCQ516" s="63" t="s">
        <v>23</v>
      </c>
      <c r="NCR516" s="63" t="s">
        <v>842</v>
      </c>
      <c r="NCS516" s="115">
        <v>46049</v>
      </c>
      <c r="NCT516" s="150" t="s">
        <v>1381</v>
      </c>
      <c r="NCU516" s="63" t="s">
        <v>363</v>
      </c>
      <c r="NCV516" s="63">
        <v>338</v>
      </c>
      <c r="NCW516" s="63" t="s">
        <v>1403</v>
      </c>
      <c r="NCX516" s="63" t="str">
        <f>_xlfn.IFNA(VLOOKUP(NCV516,[1]MH!NCS$2:NDD$538,7,FALSE), "")</f>
        <v/>
      </c>
      <c r="NCY516" s="63" t="s">
        <v>23</v>
      </c>
      <c r="NCZ516" s="63" t="s">
        <v>842</v>
      </c>
      <c r="NDA516" s="115">
        <v>46049</v>
      </c>
      <c r="NDB516" s="150" t="s">
        <v>1381</v>
      </c>
      <c r="NDC516" s="63" t="s">
        <v>363</v>
      </c>
      <c r="NDD516" s="63">
        <v>338</v>
      </c>
      <c r="NDE516" s="63" t="s">
        <v>1403</v>
      </c>
      <c r="NDF516" s="63" t="str">
        <f>_xlfn.IFNA(VLOOKUP(NDD516,[1]MH!NDA$2:NDL$538,7,FALSE), "")</f>
        <v/>
      </c>
      <c r="NDG516" s="63" t="s">
        <v>23</v>
      </c>
      <c r="NDH516" s="63" t="s">
        <v>842</v>
      </c>
      <c r="NDI516" s="115">
        <v>46049</v>
      </c>
      <c r="NDJ516" s="150" t="s">
        <v>1381</v>
      </c>
      <c r="NDK516" s="63" t="s">
        <v>363</v>
      </c>
      <c r="NDL516" s="63">
        <v>338</v>
      </c>
      <c r="NDM516" s="63" t="s">
        <v>1403</v>
      </c>
      <c r="NDN516" s="63" t="str">
        <f>_xlfn.IFNA(VLOOKUP(NDL516,[1]MH!NDI$2:NDT$538,7,FALSE), "")</f>
        <v/>
      </c>
      <c r="NDO516" s="63" t="s">
        <v>23</v>
      </c>
      <c r="NDP516" s="63" t="s">
        <v>842</v>
      </c>
      <c r="NDQ516" s="115">
        <v>46049</v>
      </c>
      <c r="NDR516" s="150" t="s">
        <v>1381</v>
      </c>
      <c r="NDS516" s="63" t="s">
        <v>363</v>
      </c>
      <c r="NDT516" s="63">
        <v>338</v>
      </c>
      <c r="NDU516" s="63" t="s">
        <v>1403</v>
      </c>
      <c r="NDV516" s="63" t="str">
        <f>_xlfn.IFNA(VLOOKUP(NDT516,[1]MH!NDQ$2:NEB$538,7,FALSE), "")</f>
        <v/>
      </c>
      <c r="NDW516" s="63" t="s">
        <v>23</v>
      </c>
      <c r="NDX516" s="63" t="s">
        <v>842</v>
      </c>
      <c r="NDY516" s="115">
        <v>46049</v>
      </c>
      <c r="NDZ516" s="150" t="s">
        <v>1381</v>
      </c>
      <c r="NEA516" s="63" t="s">
        <v>363</v>
      </c>
      <c r="NEB516" s="63">
        <v>338</v>
      </c>
      <c r="NEC516" s="63" t="s">
        <v>1403</v>
      </c>
      <c r="NED516" s="63" t="str">
        <f>_xlfn.IFNA(VLOOKUP(NEB516,[1]MH!NDY$2:NEJ$538,7,FALSE), "")</f>
        <v/>
      </c>
      <c r="NEE516" s="63" t="s">
        <v>23</v>
      </c>
      <c r="NEF516" s="63" t="s">
        <v>842</v>
      </c>
      <c r="NEG516" s="115">
        <v>46049</v>
      </c>
      <c r="NEH516" s="150" t="s">
        <v>1381</v>
      </c>
      <c r="NEI516" s="63" t="s">
        <v>363</v>
      </c>
      <c r="NEJ516" s="63">
        <v>338</v>
      </c>
      <c r="NEK516" s="63" t="s">
        <v>1403</v>
      </c>
      <c r="NEL516" s="63" t="str">
        <f>_xlfn.IFNA(VLOOKUP(NEJ516,[1]MH!NEG$2:NER$538,7,FALSE), "")</f>
        <v/>
      </c>
      <c r="NEM516" s="63" t="s">
        <v>23</v>
      </c>
      <c r="NEN516" s="63" t="s">
        <v>842</v>
      </c>
      <c r="NEO516" s="115">
        <v>46049</v>
      </c>
      <c r="NEP516" s="150" t="s">
        <v>1381</v>
      </c>
      <c r="NEQ516" s="63" t="s">
        <v>363</v>
      </c>
      <c r="NER516" s="63">
        <v>338</v>
      </c>
      <c r="NES516" s="63" t="s">
        <v>1403</v>
      </c>
      <c r="NET516" s="63" t="str">
        <f>_xlfn.IFNA(VLOOKUP(NER516,[1]MH!NEO$2:NEZ$538,7,FALSE), "")</f>
        <v/>
      </c>
      <c r="NEU516" s="63" t="s">
        <v>23</v>
      </c>
      <c r="NEV516" s="63" t="s">
        <v>842</v>
      </c>
      <c r="NEW516" s="115">
        <v>46049</v>
      </c>
      <c r="NEX516" s="150" t="s">
        <v>1381</v>
      </c>
      <c r="NEY516" s="63" t="s">
        <v>363</v>
      </c>
      <c r="NEZ516" s="63">
        <v>338</v>
      </c>
      <c r="NFA516" s="63" t="s">
        <v>1403</v>
      </c>
      <c r="NFB516" s="63" t="str">
        <f>_xlfn.IFNA(VLOOKUP(NEZ516,[1]MH!NEW$2:NFH$538,7,FALSE), "")</f>
        <v/>
      </c>
      <c r="NFC516" s="63" t="s">
        <v>23</v>
      </c>
      <c r="NFD516" s="63" t="s">
        <v>842</v>
      </c>
      <c r="NFE516" s="115">
        <v>46049</v>
      </c>
      <c r="NFF516" s="150" t="s">
        <v>1381</v>
      </c>
      <c r="NFG516" s="63" t="s">
        <v>363</v>
      </c>
      <c r="NFH516" s="63">
        <v>338</v>
      </c>
      <c r="NFI516" s="63" t="s">
        <v>1403</v>
      </c>
      <c r="NFJ516" s="63" t="str">
        <f>_xlfn.IFNA(VLOOKUP(NFH516,[1]MH!NFE$2:NFP$538,7,FALSE), "")</f>
        <v/>
      </c>
      <c r="NFK516" s="63" t="s">
        <v>23</v>
      </c>
      <c r="NFL516" s="63" t="s">
        <v>842</v>
      </c>
      <c r="NFM516" s="115">
        <v>46049</v>
      </c>
      <c r="NFN516" s="150" t="s">
        <v>1381</v>
      </c>
      <c r="NFO516" s="63" t="s">
        <v>363</v>
      </c>
      <c r="NFP516" s="63">
        <v>338</v>
      </c>
      <c r="NFQ516" s="63" t="s">
        <v>1403</v>
      </c>
      <c r="NFR516" s="63" t="str">
        <f>_xlfn.IFNA(VLOOKUP(NFP516,[1]MH!NFM$2:NFX$538,7,FALSE), "")</f>
        <v/>
      </c>
      <c r="NFS516" s="63" t="s">
        <v>23</v>
      </c>
      <c r="NFT516" s="63" t="s">
        <v>842</v>
      </c>
      <c r="NFU516" s="115">
        <v>46049</v>
      </c>
      <c r="NFV516" s="150" t="s">
        <v>1381</v>
      </c>
      <c r="NFW516" s="63" t="s">
        <v>363</v>
      </c>
      <c r="NFX516" s="63">
        <v>338</v>
      </c>
      <c r="NFY516" s="63" t="s">
        <v>1403</v>
      </c>
      <c r="NFZ516" s="63" t="str">
        <f>_xlfn.IFNA(VLOOKUP(NFX516,[1]MH!NFU$2:NGF$538,7,FALSE), "")</f>
        <v/>
      </c>
      <c r="NGA516" s="63" t="s">
        <v>23</v>
      </c>
      <c r="NGB516" s="63" t="s">
        <v>842</v>
      </c>
      <c r="NGC516" s="115">
        <v>46049</v>
      </c>
      <c r="NGD516" s="150" t="s">
        <v>1381</v>
      </c>
      <c r="NGE516" s="63" t="s">
        <v>363</v>
      </c>
      <c r="NGF516" s="63">
        <v>338</v>
      </c>
      <c r="NGG516" s="63" t="s">
        <v>1403</v>
      </c>
      <c r="NGH516" s="63" t="str">
        <f>_xlfn.IFNA(VLOOKUP(NGF516,[1]MH!NGC$2:NGN$538,7,FALSE), "")</f>
        <v/>
      </c>
      <c r="NGI516" s="63" t="s">
        <v>23</v>
      </c>
      <c r="NGJ516" s="63" t="s">
        <v>842</v>
      </c>
      <c r="NGK516" s="115">
        <v>46049</v>
      </c>
      <c r="NGL516" s="150" t="s">
        <v>1381</v>
      </c>
      <c r="NGM516" s="63" t="s">
        <v>363</v>
      </c>
      <c r="NGN516" s="63">
        <v>338</v>
      </c>
      <c r="NGO516" s="63" t="s">
        <v>1403</v>
      </c>
      <c r="NGP516" s="63" t="str">
        <f>_xlfn.IFNA(VLOOKUP(NGN516,[1]MH!NGK$2:NGV$538,7,FALSE), "")</f>
        <v/>
      </c>
      <c r="NGQ516" s="63" t="s">
        <v>23</v>
      </c>
      <c r="NGR516" s="63" t="s">
        <v>842</v>
      </c>
      <c r="NGS516" s="115">
        <v>46049</v>
      </c>
      <c r="NGT516" s="150" t="s">
        <v>1381</v>
      </c>
      <c r="NGU516" s="63" t="s">
        <v>363</v>
      </c>
      <c r="NGV516" s="63">
        <v>338</v>
      </c>
      <c r="NGW516" s="63" t="s">
        <v>1403</v>
      </c>
      <c r="NGX516" s="63" t="str">
        <f>_xlfn.IFNA(VLOOKUP(NGV516,[1]MH!NGS$2:NHD$538,7,FALSE), "")</f>
        <v/>
      </c>
      <c r="NGY516" s="63" t="s">
        <v>23</v>
      </c>
      <c r="NGZ516" s="63" t="s">
        <v>842</v>
      </c>
      <c r="NHA516" s="115">
        <v>46049</v>
      </c>
      <c r="NHB516" s="150" t="s">
        <v>1381</v>
      </c>
      <c r="NHC516" s="63" t="s">
        <v>363</v>
      </c>
      <c r="NHD516" s="63">
        <v>338</v>
      </c>
      <c r="NHE516" s="63" t="s">
        <v>1403</v>
      </c>
      <c r="NHF516" s="63" t="str">
        <f>_xlfn.IFNA(VLOOKUP(NHD516,[1]MH!NHA$2:NHL$538,7,FALSE), "")</f>
        <v/>
      </c>
      <c r="NHG516" s="63" t="s">
        <v>23</v>
      </c>
      <c r="NHH516" s="63" t="s">
        <v>842</v>
      </c>
      <c r="NHI516" s="115">
        <v>46049</v>
      </c>
      <c r="NHJ516" s="150" t="s">
        <v>1381</v>
      </c>
      <c r="NHK516" s="63" t="s">
        <v>363</v>
      </c>
      <c r="NHL516" s="63">
        <v>338</v>
      </c>
      <c r="NHM516" s="63" t="s">
        <v>1403</v>
      </c>
      <c r="NHN516" s="63" t="str">
        <f>_xlfn.IFNA(VLOOKUP(NHL516,[1]MH!NHI$2:NHT$538,7,FALSE), "")</f>
        <v/>
      </c>
      <c r="NHO516" s="63" t="s">
        <v>23</v>
      </c>
      <c r="NHP516" s="63" t="s">
        <v>842</v>
      </c>
      <c r="NHQ516" s="115">
        <v>46049</v>
      </c>
      <c r="NHR516" s="150" t="s">
        <v>1381</v>
      </c>
      <c r="NHS516" s="63" t="s">
        <v>363</v>
      </c>
      <c r="NHT516" s="63">
        <v>338</v>
      </c>
      <c r="NHU516" s="63" t="s">
        <v>1403</v>
      </c>
      <c r="NHV516" s="63" t="str">
        <f>_xlfn.IFNA(VLOOKUP(NHT516,[1]MH!NHQ$2:NIB$538,7,FALSE), "")</f>
        <v/>
      </c>
      <c r="NHW516" s="63" t="s">
        <v>23</v>
      </c>
      <c r="NHX516" s="63" t="s">
        <v>842</v>
      </c>
      <c r="NHY516" s="115">
        <v>46049</v>
      </c>
      <c r="NHZ516" s="150" t="s">
        <v>1381</v>
      </c>
      <c r="NIA516" s="63" t="s">
        <v>363</v>
      </c>
      <c r="NIB516" s="63">
        <v>338</v>
      </c>
      <c r="NIC516" s="63" t="s">
        <v>1403</v>
      </c>
      <c r="NID516" s="63" t="str">
        <f>_xlfn.IFNA(VLOOKUP(NIB516,[1]MH!NHY$2:NIJ$538,7,FALSE), "")</f>
        <v/>
      </c>
      <c r="NIE516" s="63" t="s">
        <v>23</v>
      </c>
      <c r="NIF516" s="63" t="s">
        <v>842</v>
      </c>
      <c r="NIG516" s="115">
        <v>46049</v>
      </c>
      <c r="NIH516" s="150" t="s">
        <v>1381</v>
      </c>
      <c r="NII516" s="63" t="s">
        <v>363</v>
      </c>
      <c r="NIJ516" s="63">
        <v>338</v>
      </c>
      <c r="NIK516" s="63" t="s">
        <v>1403</v>
      </c>
      <c r="NIL516" s="63" t="str">
        <f>_xlfn.IFNA(VLOOKUP(NIJ516,[1]MH!NIG$2:NIR$538,7,FALSE), "")</f>
        <v/>
      </c>
      <c r="NIM516" s="63" t="s">
        <v>23</v>
      </c>
      <c r="NIN516" s="63" t="s">
        <v>842</v>
      </c>
      <c r="NIO516" s="115">
        <v>46049</v>
      </c>
      <c r="NIP516" s="150" t="s">
        <v>1381</v>
      </c>
      <c r="NIQ516" s="63" t="s">
        <v>363</v>
      </c>
      <c r="NIR516" s="63">
        <v>338</v>
      </c>
      <c r="NIS516" s="63" t="s">
        <v>1403</v>
      </c>
      <c r="NIT516" s="63" t="str">
        <f>_xlfn.IFNA(VLOOKUP(NIR516,[1]MH!NIO$2:NIZ$538,7,FALSE), "")</f>
        <v/>
      </c>
      <c r="NIU516" s="63" t="s">
        <v>23</v>
      </c>
      <c r="NIV516" s="63" t="s">
        <v>842</v>
      </c>
      <c r="NIW516" s="115">
        <v>46049</v>
      </c>
      <c r="NIX516" s="150" t="s">
        <v>1381</v>
      </c>
      <c r="NIY516" s="63" t="s">
        <v>363</v>
      </c>
      <c r="NIZ516" s="63">
        <v>338</v>
      </c>
      <c r="NJA516" s="63" t="s">
        <v>1403</v>
      </c>
      <c r="NJB516" s="63" t="str">
        <f>_xlfn.IFNA(VLOOKUP(NIZ516,[1]MH!NIW$2:NJH$538,7,FALSE), "")</f>
        <v/>
      </c>
      <c r="NJC516" s="63" t="s">
        <v>23</v>
      </c>
      <c r="NJD516" s="63" t="s">
        <v>842</v>
      </c>
      <c r="NJE516" s="115">
        <v>46049</v>
      </c>
      <c r="NJF516" s="150" t="s">
        <v>1381</v>
      </c>
      <c r="NJG516" s="63" t="s">
        <v>363</v>
      </c>
      <c r="NJH516" s="63">
        <v>338</v>
      </c>
      <c r="NJI516" s="63" t="s">
        <v>1403</v>
      </c>
      <c r="NJJ516" s="63" t="str">
        <f>_xlfn.IFNA(VLOOKUP(NJH516,[1]MH!NJE$2:NJP$538,7,FALSE), "")</f>
        <v/>
      </c>
      <c r="NJK516" s="63" t="s">
        <v>23</v>
      </c>
      <c r="NJL516" s="63" t="s">
        <v>842</v>
      </c>
      <c r="NJM516" s="115">
        <v>46049</v>
      </c>
      <c r="NJN516" s="150" t="s">
        <v>1381</v>
      </c>
      <c r="NJO516" s="63" t="s">
        <v>363</v>
      </c>
      <c r="NJP516" s="63">
        <v>338</v>
      </c>
      <c r="NJQ516" s="63" t="s">
        <v>1403</v>
      </c>
      <c r="NJR516" s="63" t="str">
        <f>_xlfn.IFNA(VLOOKUP(NJP516,[1]MH!NJM$2:NJX$538,7,FALSE), "")</f>
        <v/>
      </c>
      <c r="NJS516" s="63" t="s">
        <v>23</v>
      </c>
      <c r="NJT516" s="63" t="s">
        <v>842</v>
      </c>
      <c r="NJU516" s="115">
        <v>46049</v>
      </c>
      <c r="NJV516" s="150" t="s">
        <v>1381</v>
      </c>
      <c r="NJW516" s="63" t="s">
        <v>363</v>
      </c>
      <c r="NJX516" s="63">
        <v>338</v>
      </c>
      <c r="NJY516" s="63" t="s">
        <v>1403</v>
      </c>
      <c r="NJZ516" s="63" t="str">
        <f>_xlfn.IFNA(VLOOKUP(NJX516,[1]MH!NJU$2:NKF$538,7,FALSE), "")</f>
        <v/>
      </c>
      <c r="NKA516" s="63" t="s">
        <v>23</v>
      </c>
      <c r="NKB516" s="63" t="s">
        <v>842</v>
      </c>
      <c r="NKC516" s="115">
        <v>46049</v>
      </c>
      <c r="NKD516" s="150" t="s">
        <v>1381</v>
      </c>
      <c r="NKE516" s="63" t="s">
        <v>363</v>
      </c>
      <c r="NKF516" s="63">
        <v>338</v>
      </c>
      <c r="NKG516" s="63" t="s">
        <v>1403</v>
      </c>
      <c r="NKH516" s="63" t="str">
        <f>_xlfn.IFNA(VLOOKUP(NKF516,[1]MH!NKC$2:NKN$538,7,FALSE), "")</f>
        <v/>
      </c>
      <c r="NKI516" s="63" t="s">
        <v>23</v>
      </c>
      <c r="NKJ516" s="63" t="s">
        <v>842</v>
      </c>
      <c r="NKK516" s="115">
        <v>46049</v>
      </c>
      <c r="NKL516" s="150" t="s">
        <v>1381</v>
      </c>
      <c r="NKM516" s="63" t="s">
        <v>363</v>
      </c>
      <c r="NKN516" s="63">
        <v>338</v>
      </c>
      <c r="NKO516" s="63" t="s">
        <v>1403</v>
      </c>
      <c r="NKP516" s="63" t="str">
        <f>_xlfn.IFNA(VLOOKUP(NKN516,[1]MH!NKK$2:NKV$538,7,FALSE), "")</f>
        <v/>
      </c>
      <c r="NKQ516" s="63" t="s">
        <v>23</v>
      </c>
      <c r="NKR516" s="63" t="s">
        <v>842</v>
      </c>
      <c r="NKS516" s="115">
        <v>46049</v>
      </c>
      <c r="NKT516" s="150" t="s">
        <v>1381</v>
      </c>
      <c r="NKU516" s="63" t="s">
        <v>363</v>
      </c>
      <c r="NKV516" s="63">
        <v>338</v>
      </c>
      <c r="NKW516" s="63" t="s">
        <v>1403</v>
      </c>
      <c r="NKX516" s="63" t="str">
        <f>_xlfn.IFNA(VLOOKUP(NKV516,[1]MH!NKS$2:NLD$538,7,FALSE), "")</f>
        <v/>
      </c>
      <c r="NKY516" s="63" t="s">
        <v>23</v>
      </c>
      <c r="NKZ516" s="63" t="s">
        <v>842</v>
      </c>
      <c r="NLA516" s="115">
        <v>46049</v>
      </c>
      <c r="NLB516" s="150" t="s">
        <v>1381</v>
      </c>
      <c r="NLC516" s="63" t="s">
        <v>363</v>
      </c>
      <c r="NLD516" s="63">
        <v>338</v>
      </c>
      <c r="NLE516" s="63" t="s">
        <v>1403</v>
      </c>
      <c r="NLF516" s="63" t="str">
        <f>_xlfn.IFNA(VLOOKUP(NLD516,[1]MH!NLA$2:NLL$538,7,FALSE), "")</f>
        <v/>
      </c>
      <c r="NLG516" s="63" t="s">
        <v>23</v>
      </c>
      <c r="NLH516" s="63" t="s">
        <v>842</v>
      </c>
      <c r="NLI516" s="115">
        <v>46049</v>
      </c>
      <c r="NLJ516" s="150" t="s">
        <v>1381</v>
      </c>
      <c r="NLK516" s="63" t="s">
        <v>363</v>
      </c>
      <c r="NLL516" s="63">
        <v>338</v>
      </c>
      <c r="NLM516" s="63" t="s">
        <v>1403</v>
      </c>
      <c r="NLN516" s="63" t="str">
        <f>_xlfn.IFNA(VLOOKUP(NLL516,[1]MH!NLI$2:NLT$538,7,FALSE), "")</f>
        <v/>
      </c>
      <c r="NLO516" s="63" t="s">
        <v>23</v>
      </c>
      <c r="NLP516" s="63" t="s">
        <v>842</v>
      </c>
      <c r="NLQ516" s="115">
        <v>46049</v>
      </c>
      <c r="NLR516" s="150" t="s">
        <v>1381</v>
      </c>
      <c r="NLS516" s="63" t="s">
        <v>363</v>
      </c>
      <c r="NLT516" s="63">
        <v>338</v>
      </c>
      <c r="NLU516" s="63" t="s">
        <v>1403</v>
      </c>
      <c r="NLV516" s="63" t="str">
        <f>_xlfn.IFNA(VLOOKUP(NLT516,[1]MH!NLQ$2:NMB$538,7,FALSE), "")</f>
        <v/>
      </c>
      <c r="NLW516" s="63" t="s">
        <v>23</v>
      </c>
      <c r="NLX516" s="63" t="s">
        <v>842</v>
      </c>
      <c r="NLY516" s="115">
        <v>46049</v>
      </c>
      <c r="NLZ516" s="150" t="s">
        <v>1381</v>
      </c>
      <c r="NMA516" s="63" t="s">
        <v>363</v>
      </c>
      <c r="NMB516" s="63">
        <v>338</v>
      </c>
      <c r="NMC516" s="63" t="s">
        <v>1403</v>
      </c>
      <c r="NMD516" s="63" t="str">
        <f>_xlfn.IFNA(VLOOKUP(NMB516,[1]MH!NLY$2:NMJ$538,7,FALSE), "")</f>
        <v/>
      </c>
      <c r="NME516" s="63" t="s">
        <v>23</v>
      </c>
      <c r="NMF516" s="63" t="s">
        <v>842</v>
      </c>
      <c r="NMG516" s="115">
        <v>46049</v>
      </c>
      <c r="NMH516" s="150" t="s">
        <v>1381</v>
      </c>
      <c r="NMI516" s="63" t="s">
        <v>363</v>
      </c>
      <c r="NMJ516" s="63">
        <v>338</v>
      </c>
      <c r="NMK516" s="63" t="s">
        <v>1403</v>
      </c>
      <c r="NML516" s="63" t="str">
        <f>_xlfn.IFNA(VLOOKUP(NMJ516,[1]MH!NMG$2:NMR$538,7,FALSE), "")</f>
        <v/>
      </c>
      <c r="NMM516" s="63" t="s">
        <v>23</v>
      </c>
      <c r="NMN516" s="63" t="s">
        <v>842</v>
      </c>
      <c r="NMO516" s="115">
        <v>46049</v>
      </c>
      <c r="NMP516" s="150" t="s">
        <v>1381</v>
      </c>
      <c r="NMQ516" s="63" t="s">
        <v>363</v>
      </c>
      <c r="NMR516" s="63">
        <v>338</v>
      </c>
      <c r="NMS516" s="63" t="s">
        <v>1403</v>
      </c>
      <c r="NMT516" s="63" t="str">
        <f>_xlfn.IFNA(VLOOKUP(NMR516,[1]MH!NMO$2:NMZ$538,7,FALSE), "")</f>
        <v/>
      </c>
      <c r="NMU516" s="63" t="s">
        <v>23</v>
      </c>
      <c r="NMV516" s="63" t="s">
        <v>842</v>
      </c>
      <c r="NMW516" s="115">
        <v>46049</v>
      </c>
      <c r="NMX516" s="150" t="s">
        <v>1381</v>
      </c>
      <c r="NMY516" s="63" t="s">
        <v>363</v>
      </c>
      <c r="NMZ516" s="63">
        <v>338</v>
      </c>
      <c r="NNA516" s="63" t="s">
        <v>1403</v>
      </c>
      <c r="NNB516" s="63" t="str">
        <f>_xlfn.IFNA(VLOOKUP(NMZ516,[1]MH!NMW$2:NNH$538,7,FALSE), "")</f>
        <v/>
      </c>
      <c r="NNC516" s="63" t="s">
        <v>23</v>
      </c>
      <c r="NND516" s="63" t="s">
        <v>842</v>
      </c>
      <c r="NNE516" s="115">
        <v>46049</v>
      </c>
      <c r="NNF516" s="150" t="s">
        <v>1381</v>
      </c>
      <c r="NNG516" s="63" t="s">
        <v>363</v>
      </c>
      <c r="NNH516" s="63">
        <v>338</v>
      </c>
      <c r="NNI516" s="63" t="s">
        <v>1403</v>
      </c>
      <c r="NNJ516" s="63" t="str">
        <f>_xlfn.IFNA(VLOOKUP(NNH516,[1]MH!NNE$2:NNP$538,7,FALSE), "")</f>
        <v/>
      </c>
      <c r="NNK516" s="63" t="s">
        <v>23</v>
      </c>
      <c r="NNL516" s="63" t="s">
        <v>842</v>
      </c>
      <c r="NNM516" s="115">
        <v>46049</v>
      </c>
      <c r="NNN516" s="150" t="s">
        <v>1381</v>
      </c>
      <c r="NNO516" s="63" t="s">
        <v>363</v>
      </c>
      <c r="NNP516" s="63">
        <v>338</v>
      </c>
      <c r="NNQ516" s="63" t="s">
        <v>1403</v>
      </c>
      <c r="NNR516" s="63" t="str">
        <f>_xlfn.IFNA(VLOOKUP(NNP516,[1]MH!NNM$2:NNX$538,7,FALSE), "")</f>
        <v/>
      </c>
      <c r="NNS516" s="63" t="s">
        <v>23</v>
      </c>
      <c r="NNT516" s="63" t="s">
        <v>842</v>
      </c>
      <c r="NNU516" s="115">
        <v>46049</v>
      </c>
      <c r="NNV516" s="150" t="s">
        <v>1381</v>
      </c>
      <c r="NNW516" s="63" t="s">
        <v>363</v>
      </c>
      <c r="NNX516" s="63">
        <v>338</v>
      </c>
      <c r="NNY516" s="63" t="s">
        <v>1403</v>
      </c>
      <c r="NNZ516" s="63" t="str">
        <f>_xlfn.IFNA(VLOOKUP(NNX516,[1]MH!NNU$2:NOF$538,7,FALSE), "")</f>
        <v/>
      </c>
      <c r="NOA516" s="63" t="s">
        <v>23</v>
      </c>
      <c r="NOB516" s="63" t="s">
        <v>842</v>
      </c>
      <c r="NOC516" s="115">
        <v>46049</v>
      </c>
      <c r="NOD516" s="150" t="s">
        <v>1381</v>
      </c>
      <c r="NOE516" s="63" t="s">
        <v>363</v>
      </c>
      <c r="NOF516" s="63">
        <v>338</v>
      </c>
      <c r="NOG516" s="63" t="s">
        <v>1403</v>
      </c>
      <c r="NOH516" s="63" t="str">
        <f>_xlfn.IFNA(VLOOKUP(NOF516,[1]MH!NOC$2:NON$538,7,FALSE), "")</f>
        <v/>
      </c>
      <c r="NOI516" s="63" t="s">
        <v>23</v>
      </c>
      <c r="NOJ516" s="63" t="s">
        <v>842</v>
      </c>
      <c r="NOK516" s="115">
        <v>46049</v>
      </c>
      <c r="NOL516" s="150" t="s">
        <v>1381</v>
      </c>
      <c r="NOM516" s="63" t="s">
        <v>363</v>
      </c>
      <c r="NON516" s="63">
        <v>338</v>
      </c>
      <c r="NOO516" s="63" t="s">
        <v>1403</v>
      </c>
      <c r="NOP516" s="63" t="str">
        <f>_xlfn.IFNA(VLOOKUP(NON516,[1]MH!NOK$2:NOV$538,7,FALSE), "")</f>
        <v/>
      </c>
      <c r="NOQ516" s="63" t="s">
        <v>23</v>
      </c>
      <c r="NOR516" s="63" t="s">
        <v>842</v>
      </c>
      <c r="NOS516" s="115">
        <v>46049</v>
      </c>
      <c r="NOT516" s="150" t="s">
        <v>1381</v>
      </c>
      <c r="NOU516" s="63" t="s">
        <v>363</v>
      </c>
      <c r="NOV516" s="63">
        <v>338</v>
      </c>
      <c r="NOW516" s="63" t="s">
        <v>1403</v>
      </c>
      <c r="NOX516" s="63" t="str">
        <f>_xlfn.IFNA(VLOOKUP(NOV516,[1]MH!NOS$2:NPD$538,7,FALSE), "")</f>
        <v/>
      </c>
      <c r="NOY516" s="63" t="s">
        <v>23</v>
      </c>
      <c r="NOZ516" s="63" t="s">
        <v>842</v>
      </c>
      <c r="NPA516" s="115">
        <v>46049</v>
      </c>
      <c r="NPB516" s="150" t="s">
        <v>1381</v>
      </c>
      <c r="NPC516" s="63" t="s">
        <v>363</v>
      </c>
      <c r="NPD516" s="63">
        <v>338</v>
      </c>
      <c r="NPE516" s="63" t="s">
        <v>1403</v>
      </c>
      <c r="NPF516" s="63" t="str">
        <f>_xlfn.IFNA(VLOOKUP(NPD516,[1]MH!NPA$2:NPL$538,7,FALSE), "")</f>
        <v/>
      </c>
      <c r="NPG516" s="63" t="s">
        <v>23</v>
      </c>
      <c r="NPH516" s="63" t="s">
        <v>842</v>
      </c>
      <c r="NPI516" s="115">
        <v>46049</v>
      </c>
      <c r="NPJ516" s="150" t="s">
        <v>1381</v>
      </c>
      <c r="NPK516" s="63" t="s">
        <v>363</v>
      </c>
      <c r="NPL516" s="63">
        <v>338</v>
      </c>
      <c r="NPM516" s="63" t="s">
        <v>1403</v>
      </c>
      <c r="NPN516" s="63" t="str">
        <f>_xlfn.IFNA(VLOOKUP(NPL516,[1]MH!NPI$2:NPT$538,7,FALSE), "")</f>
        <v/>
      </c>
      <c r="NPO516" s="63" t="s">
        <v>23</v>
      </c>
      <c r="NPP516" s="63" t="s">
        <v>842</v>
      </c>
      <c r="NPQ516" s="115">
        <v>46049</v>
      </c>
      <c r="NPR516" s="150" t="s">
        <v>1381</v>
      </c>
      <c r="NPS516" s="63" t="s">
        <v>363</v>
      </c>
      <c r="NPT516" s="63">
        <v>338</v>
      </c>
      <c r="NPU516" s="63" t="s">
        <v>1403</v>
      </c>
      <c r="NPV516" s="63" t="str">
        <f>_xlfn.IFNA(VLOOKUP(NPT516,[1]MH!NPQ$2:NQB$538,7,FALSE), "")</f>
        <v/>
      </c>
      <c r="NPW516" s="63" t="s">
        <v>23</v>
      </c>
      <c r="NPX516" s="63" t="s">
        <v>842</v>
      </c>
      <c r="NPY516" s="115">
        <v>46049</v>
      </c>
      <c r="NPZ516" s="150" t="s">
        <v>1381</v>
      </c>
      <c r="NQA516" s="63" t="s">
        <v>363</v>
      </c>
      <c r="NQB516" s="63">
        <v>338</v>
      </c>
      <c r="NQC516" s="63" t="s">
        <v>1403</v>
      </c>
      <c r="NQD516" s="63" t="str">
        <f>_xlfn.IFNA(VLOOKUP(NQB516,[1]MH!NPY$2:NQJ$538,7,FALSE), "")</f>
        <v/>
      </c>
      <c r="NQE516" s="63" t="s">
        <v>23</v>
      </c>
      <c r="NQF516" s="63" t="s">
        <v>842</v>
      </c>
      <c r="NQG516" s="115">
        <v>46049</v>
      </c>
      <c r="NQH516" s="150" t="s">
        <v>1381</v>
      </c>
      <c r="NQI516" s="63" t="s">
        <v>363</v>
      </c>
      <c r="NQJ516" s="63">
        <v>338</v>
      </c>
      <c r="NQK516" s="63" t="s">
        <v>1403</v>
      </c>
      <c r="NQL516" s="63" t="str">
        <f>_xlfn.IFNA(VLOOKUP(NQJ516,[1]MH!NQG$2:NQR$538,7,FALSE), "")</f>
        <v/>
      </c>
      <c r="NQM516" s="63" t="s">
        <v>23</v>
      </c>
      <c r="NQN516" s="63" t="s">
        <v>842</v>
      </c>
      <c r="NQO516" s="115">
        <v>46049</v>
      </c>
      <c r="NQP516" s="150" t="s">
        <v>1381</v>
      </c>
      <c r="NQQ516" s="63" t="s">
        <v>363</v>
      </c>
      <c r="NQR516" s="63">
        <v>338</v>
      </c>
      <c r="NQS516" s="63" t="s">
        <v>1403</v>
      </c>
      <c r="NQT516" s="63" t="str">
        <f>_xlfn.IFNA(VLOOKUP(NQR516,[1]MH!NQO$2:NQZ$538,7,FALSE), "")</f>
        <v/>
      </c>
      <c r="NQU516" s="63" t="s">
        <v>23</v>
      </c>
      <c r="NQV516" s="63" t="s">
        <v>842</v>
      </c>
      <c r="NQW516" s="115">
        <v>46049</v>
      </c>
      <c r="NQX516" s="150" t="s">
        <v>1381</v>
      </c>
      <c r="NQY516" s="63" t="s">
        <v>363</v>
      </c>
      <c r="NQZ516" s="63">
        <v>338</v>
      </c>
      <c r="NRA516" s="63" t="s">
        <v>1403</v>
      </c>
      <c r="NRB516" s="63" t="str">
        <f>_xlfn.IFNA(VLOOKUP(NQZ516,[1]MH!NQW$2:NRH$538,7,FALSE), "")</f>
        <v/>
      </c>
      <c r="NRC516" s="63" t="s">
        <v>23</v>
      </c>
      <c r="NRD516" s="63" t="s">
        <v>842</v>
      </c>
      <c r="NRE516" s="115">
        <v>46049</v>
      </c>
      <c r="NRF516" s="150" t="s">
        <v>1381</v>
      </c>
      <c r="NRG516" s="63" t="s">
        <v>363</v>
      </c>
      <c r="NRH516" s="63">
        <v>338</v>
      </c>
      <c r="NRI516" s="63" t="s">
        <v>1403</v>
      </c>
      <c r="NRJ516" s="63" t="str">
        <f>_xlfn.IFNA(VLOOKUP(NRH516,[1]MH!NRE$2:NRP$538,7,FALSE), "")</f>
        <v/>
      </c>
      <c r="NRK516" s="63" t="s">
        <v>23</v>
      </c>
      <c r="NRL516" s="63" t="s">
        <v>842</v>
      </c>
      <c r="NRM516" s="115">
        <v>46049</v>
      </c>
      <c r="NRN516" s="150" t="s">
        <v>1381</v>
      </c>
      <c r="NRO516" s="63" t="s">
        <v>363</v>
      </c>
      <c r="NRP516" s="63">
        <v>338</v>
      </c>
      <c r="NRQ516" s="63" t="s">
        <v>1403</v>
      </c>
      <c r="NRR516" s="63" t="str">
        <f>_xlfn.IFNA(VLOOKUP(NRP516,[1]MH!NRM$2:NRX$538,7,FALSE), "")</f>
        <v/>
      </c>
      <c r="NRS516" s="63" t="s">
        <v>23</v>
      </c>
      <c r="NRT516" s="63" t="s">
        <v>842</v>
      </c>
      <c r="NRU516" s="115">
        <v>46049</v>
      </c>
      <c r="NRV516" s="150" t="s">
        <v>1381</v>
      </c>
      <c r="NRW516" s="63" t="s">
        <v>363</v>
      </c>
      <c r="NRX516" s="63">
        <v>338</v>
      </c>
      <c r="NRY516" s="63" t="s">
        <v>1403</v>
      </c>
      <c r="NRZ516" s="63" t="str">
        <f>_xlfn.IFNA(VLOOKUP(NRX516,[1]MH!NRU$2:NSF$538,7,FALSE), "")</f>
        <v/>
      </c>
      <c r="NSA516" s="63" t="s">
        <v>23</v>
      </c>
      <c r="NSB516" s="63" t="s">
        <v>842</v>
      </c>
      <c r="NSC516" s="115">
        <v>46049</v>
      </c>
      <c r="NSD516" s="150" t="s">
        <v>1381</v>
      </c>
      <c r="NSE516" s="63" t="s">
        <v>363</v>
      </c>
      <c r="NSF516" s="63">
        <v>338</v>
      </c>
      <c r="NSG516" s="63" t="s">
        <v>1403</v>
      </c>
      <c r="NSH516" s="63" t="str">
        <f>_xlfn.IFNA(VLOOKUP(NSF516,[1]MH!NSC$2:NSN$538,7,FALSE), "")</f>
        <v/>
      </c>
      <c r="NSI516" s="63" t="s">
        <v>23</v>
      </c>
      <c r="NSJ516" s="63" t="s">
        <v>842</v>
      </c>
      <c r="NSK516" s="115">
        <v>46049</v>
      </c>
      <c r="NSL516" s="150" t="s">
        <v>1381</v>
      </c>
      <c r="NSM516" s="63" t="s">
        <v>363</v>
      </c>
      <c r="NSN516" s="63">
        <v>338</v>
      </c>
      <c r="NSO516" s="63" t="s">
        <v>1403</v>
      </c>
      <c r="NSP516" s="63" t="str">
        <f>_xlfn.IFNA(VLOOKUP(NSN516,[1]MH!NSK$2:NSV$538,7,FALSE), "")</f>
        <v/>
      </c>
      <c r="NSQ516" s="63" t="s">
        <v>23</v>
      </c>
      <c r="NSR516" s="63" t="s">
        <v>842</v>
      </c>
      <c r="NSS516" s="115">
        <v>46049</v>
      </c>
      <c r="NST516" s="150" t="s">
        <v>1381</v>
      </c>
      <c r="NSU516" s="63" t="s">
        <v>363</v>
      </c>
      <c r="NSV516" s="63">
        <v>338</v>
      </c>
      <c r="NSW516" s="63" t="s">
        <v>1403</v>
      </c>
      <c r="NSX516" s="63" t="str">
        <f>_xlfn.IFNA(VLOOKUP(NSV516,[1]MH!NSS$2:NTD$538,7,FALSE), "")</f>
        <v/>
      </c>
      <c r="NSY516" s="63" t="s">
        <v>23</v>
      </c>
      <c r="NSZ516" s="63" t="s">
        <v>842</v>
      </c>
      <c r="NTA516" s="115">
        <v>46049</v>
      </c>
      <c r="NTB516" s="150" t="s">
        <v>1381</v>
      </c>
      <c r="NTC516" s="63" t="s">
        <v>363</v>
      </c>
      <c r="NTD516" s="63">
        <v>338</v>
      </c>
      <c r="NTE516" s="63" t="s">
        <v>1403</v>
      </c>
      <c r="NTF516" s="63" t="str">
        <f>_xlfn.IFNA(VLOOKUP(NTD516,[1]MH!NTA$2:NTL$538,7,FALSE), "")</f>
        <v/>
      </c>
      <c r="NTG516" s="63" t="s">
        <v>23</v>
      </c>
      <c r="NTH516" s="63" t="s">
        <v>842</v>
      </c>
      <c r="NTI516" s="115">
        <v>46049</v>
      </c>
      <c r="NTJ516" s="150" t="s">
        <v>1381</v>
      </c>
      <c r="NTK516" s="63" t="s">
        <v>363</v>
      </c>
      <c r="NTL516" s="63">
        <v>338</v>
      </c>
      <c r="NTM516" s="63" t="s">
        <v>1403</v>
      </c>
      <c r="NTN516" s="63" t="str">
        <f>_xlfn.IFNA(VLOOKUP(NTL516,[1]MH!NTI$2:NTT$538,7,FALSE), "")</f>
        <v/>
      </c>
      <c r="NTO516" s="63" t="s">
        <v>23</v>
      </c>
      <c r="NTP516" s="63" t="s">
        <v>842</v>
      </c>
      <c r="NTQ516" s="115">
        <v>46049</v>
      </c>
      <c r="NTR516" s="150" t="s">
        <v>1381</v>
      </c>
      <c r="NTS516" s="63" t="s">
        <v>363</v>
      </c>
      <c r="NTT516" s="63">
        <v>338</v>
      </c>
      <c r="NTU516" s="63" t="s">
        <v>1403</v>
      </c>
      <c r="NTV516" s="63" t="str">
        <f>_xlfn.IFNA(VLOOKUP(NTT516,[1]MH!NTQ$2:NUB$538,7,FALSE), "")</f>
        <v/>
      </c>
      <c r="NTW516" s="63" t="s">
        <v>23</v>
      </c>
      <c r="NTX516" s="63" t="s">
        <v>842</v>
      </c>
      <c r="NTY516" s="115">
        <v>46049</v>
      </c>
      <c r="NTZ516" s="150" t="s">
        <v>1381</v>
      </c>
      <c r="NUA516" s="63" t="s">
        <v>363</v>
      </c>
      <c r="NUB516" s="63">
        <v>338</v>
      </c>
      <c r="NUC516" s="63" t="s">
        <v>1403</v>
      </c>
      <c r="NUD516" s="63" t="str">
        <f>_xlfn.IFNA(VLOOKUP(NUB516,[1]MH!NTY$2:NUJ$538,7,FALSE), "")</f>
        <v/>
      </c>
      <c r="NUE516" s="63" t="s">
        <v>23</v>
      </c>
      <c r="NUF516" s="63" t="s">
        <v>842</v>
      </c>
      <c r="NUG516" s="115">
        <v>46049</v>
      </c>
      <c r="NUH516" s="150" t="s">
        <v>1381</v>
      </c>
      <c r="NUI516" s="63" t="s">
        <v>363</v>
      </c>
      <c r="NUJ516" s="63">
        <v>338</v>
      </c>
      <c r="NUK516" s="63" t="s">
        <v>1403</v>
      </c>
      <c r="NUL516" s="63" t="str">
        <f>_xlfn.IFNA(VLOOKUP(NUJ516,[1]MH!NUG$2:NUR$538,7,FALSE), "")</f>
        <v/>
      </c>
      <c r="NUM516" s="63" t="s">
        <v>23</v>
      </c>
      <c r="NUN516" s="63" t="s">
        <v>842</v>
      </c>
      <c r="NUO516" s="115">
        <v>46049</v>
      </c>
      <c r="NUP516" s="150" t="s">
        <v>1381</v>
      </c>
      <c r="NUQ516" s="63" t="s">
        <v>363</v>
      </c>
      <c r="NUR516" s="63">
        <v>338</v>
      </c>
      <c r="NUS516" s="63" t="s">
        <v>1403</v>
      </c>
      <c r="NUT516" s="63" t="str">
        <f>_xlfn.IFNA(VLOOKUP(NUR516,[1]MH!NUO$2:NUZ$538,7,FALSE), "")</f>
        <v/>
      </c>
      <c r="NUU516" s="63" t="s">
        <v>23</v>
      </c>
      <c r="NUV516" s="63" t="s">
        <v>842</v>
      </c>
      <c r="NUW516" s="115">
        <v>46049</v>
      </c>
      <c r="NUX516" s="150" t="s">
        <v>1381</v>
      </c>
      <c r="NUY516" s="63" t="s">
        <v>363</v>
      </c>
      <c r="NUZ516" s="63">
        <v>338</v>
      </c>
      <c r="NVA516" s="63" t="s">
        <v>1403</v>
      </c>
      <c r="NVB516" s="63" t="str">
        <f>_xlfn.IFNA(VLOOKUP(NUZ516,[1]MH!NUW$2:NVH$538,7,FALSE), "")</f>
        <v/>
      </c>
      <c r="NVC516" s="63" t="s">
        <v>23</v>
      </c>
      <c r="NVD516" s="63" t="s">
        <v>842</v>
      </c>
      <c r="NVE516" s="115">
        <v>46049</v>
      </c>
      <c r="NVF516" s="150" t="s">
        <v>1381</v>
      </c>
      <c r="NVG516" s="63" t="s">
        <v>363</v>
      </c>
      <c r="NVH516" s="63">
        <v>338</v>
      </c>
      <c r="NVI516" s="63" t="s">
        <v>1403</v>
      </c>
      <c r="NVJ516" s="63" t="str">
        <f>_xlfn.IFNA(VLOOKUP(NVH516,[1]MH!NVE$2:NVP$538,7,FALSE), "")</f>
        <v/>
      </c>
      <c r="NVK516" s="63" t="s">
        <v>23</v>
      </c>
      <c r="NVL516" s="63" t="s">
        <v>842</v>
      </c>
      <c r="NVM516" s="115">
        <v>46049</v>
      </c>
      <c r="NVN516" s="150" t="s">
        <v>1381</v>
      </c>
      <c r="NVO516" s="63" t="s">
        <v>363</v>
      </c>
      <c r="NVP516" s="63">
        <v>338</v>
      </c>
      <c r="NVQ516" s="63" t="s">
        <v>1403</v>
      </c>
      <c r="NVR516" s="63" t="str">
        <f>_xlfn.IFNA(VLOOKUP(NVP516,[1]MH!NVM$2:NVX$538,7,FALSE), "")</f>
        <v/>
      </c>
      <c r="NVS516" s="63" t="s">
        <v>23</v>
      </c>
      <c r="NVT516" s="63" t="s">
        <v>842</v>
      </c>
      <c r="NVU516" s="115">
        <v>46049</v>
      </c>
      <c r="NVV516" s="150" t="s">
        <v>1381</v>
      </c>
      <c r="NVW516" s="63" t="s">
        <v>363</v>
      </c>
      <c r="NVX516" s="63">
        <v>338</v>
      </c>
      <c r="NVY516" s="63" t="s">
        <v>1403</v>
      </c>
      <c r="NVZ516" s="63" t="str">
        <f>_xlfn.IFNA(VLOOKUP(NVX516,[1]MH!NVU$2:NWF$538,7,FALSE), "")</f>
        <v/>
      </c>
      <c r="NWA516" s="63" t="s">
        <v>23</v>
      </c>
      <c r="NWB516" s="63" t="s">
        <v>842</v>
      </c>
      <c r="NWC516" s="115">
        <v>46049</v>
      </c>
      <c r="NWD516" s="150" t="s">
        <v>1381</v>
      </c>
      <c r="NWE516" s="63" t="s">
        <v>363</v>
      </c>
      <c r="NWF516" s="63">
        <v>338</v>
      </c>
      <c r="NWG516" s="63" t="s">
        <v>1403</v>
      </c>
      <c r="NWH516" s="63" t="str">
        <f>_xlfn.IFNA(VLOOKUP(NWF516,[1]MH!NWC$2:NWN$538,7,FALSE), "")</f>
        <v/>
      </c>
      <c r="NWI516" s="63" t="s">
        <v>23</v>
      </c>
      <c r="NWJ516" s="63" t="s">
        <v>842</v>
      </c>
      <c r="NWK516" s="115">
        <v>46049</v>
      </c>
      <c r="NWL516" s="150" t="s">
        <v>1381</v>
      </c>
      <c r="NWM516" s="63" t="s">
        <v>363</v>
      </c>
      <c r="NWN516" s="63">
        <v>338</v>
      </c>
      <c r="NWO516" s="63" t="s">
        <v>1403</v>
      </c>
      <c r="NWP516" s="63" t="str">
        <f>_xlfn.IFNA(VLOOKUP(NWN516,[1]MH!NWK$2:NWV$538,7,FALSE), "")</f>
        <v/>
      </c>
      <c r="NWQ516" s="63" t="s">
        <v>23</v>
      </c>
      <c r="NWR516" s="63" t="s">
        <v>842</v>
      </c>
      <c r="NWS516" s="115">
        <v>46049</v>
      </c>
      <c r="NWT516" s="150" t="s">
        <v>1381</v>
      </c>
      <c r="NWU516" s="63" t="s">
        <v>363</v>
      </c>
      <c r="NWV516" s="63">
        <v>338</v>
      </c>
      <c r="NWW516" s="63" t="s">
        <v>1403</v>
      </c>
      <c r="NWX516" s="63" t="str">
        <f>_xlfn.IFNA(VLOOKUP(NWV516,[1]MH!NWS$2:NXD$538,7,FALSE), "")</f>
        <v/>
      </c>
      <c r="NWY516" s="63" t="s">
        <v>23</v>
      </c>
      <c r="NWZ516" s="63" t="s">
        <v>842</v>
      </c>
      <c r="NXA516" s="115">
        <v>46049</v>
      </c>
      <c r="NXB516" s="150" t="s">
        <v>1381</v>
      </c>
      <c r="NXC516" s="63" t="s">
        <v>363</v>
      </c>
      <c r="NXD516" s="63">
        <v>338</v>
      </c>
      <c r="NXE516" s="63" t="s">
        <v>1403</v>
      </c>
      <c r="NXF516" s="63" t="str">
        <f>_xlfn.IFNA(VLOOKUP(NXD516,[1]MH!NXA$2:NXL$538,7,FALSE), "")</f>
        <v/>
      </c>
      <c r="NXG516" s="63" t="s">
        <v>23</v>
      </c>
      <c r="NXH516" s="63" t="s">
        <v>842</v>
      </c>
      <c r="NXI516" s="115">
        <v>46049</v>
      </c>
      <c r="NXJ516" s="150" t="s">
        <v>1381</v>
      </c>
      <c r="NXK516" s="63" t="s">
        <v>363</v>
      </c>
      <c r="NXL516" s="63">
        <v>338</v>
      </c>
      <c r="NXM516" s="63" t="s">
        <v>1403</v>
      </c>
      <c r="NXN516" s="63" t="str">
        <f>_xlfn.IFNA(VLOOKUP(NXL516,[1]MH!NXI$2:NXT$538,7,FALSE), "")</f>
        <v/>
      </c>
      <c r="NXO516" s="63" t="s">
        <v>23</v>
      </c>
      <c r="NXP516" s="63" t="s">
        <v>842</v>
      </c>
      <c r="NXQ516" s="115">
        <v>46049</v>
      </c>
      <c r="NXR516" s="150" t="s">
        <v>1381</v>
      </c>
      <c r="NXS516" s="63" t="s">
        <v>363</v>
      </c>
      <c r="NXT516" s="63">
        <v>338</v>
      </c>
      <c r="NXU516" s="63" t="s">
        <v>1403</v>
      </c>
      <c r="NXV516" s="63" t="str">
        <f>_xlfn.IFNA(VLOOKUP(NXT516,[1]MH!NXQ$2:NYB$538,7,FALSE), "")</f>
        <v/>
      </c>
      <c r="NXW516" s="63" t="s">
        <v>23</v>
      </c>
      <c r="NXX516" s="63" t="s">
        <v>842</v>
      </c>
      <c r="NXY516" s="115">
        <v>46049</v>
      </c>
      <c r="NXZ516" s="150" t="s">
        <v>1381</v>
      </c>
      <c r="NYA516" s="63" t="s">
        <v>363</v>
      </c>
      <c r="NYB516" s="63">
        <v>338</v>
      </c>
      <c r="NYC516" s="63" t="s">
        <v>1403</v>
      </c>
      <c r="NYD516" s="63" t="str">
        <f>_xlfn.IFNA(VLOOKUP(NYB516,[1]MH!NXY$2:NYJ$538,7,FALSE), "")</f>
        <v/>
      </c>
      <c r="NYE516" s="63" t="s">
        <v>23</v>
      </c>
      <c r="NYF516" s="63" t="s">
        <v>842</v>
      </c>
      <c r="NYG516" s="115">
        <v>46049</v>
      </c>
      <c r="NYH516" s="150" t="s">
        <v>1381</v>
      </c>
      <c r="NYI516" s="63" t="s">
        <v>363</v>
      </c>
      <c r="NYJ516" s="63">
        <v>338</v>
      </c>
      <c r="NYK516" s="63" t="s">
        <v>1403</v>
      </c>
      <c r="NYL516" s="63" t="str">
        <f>_xlfn.IFNA(VLOOKUP(NYJ516,[1]MH!NYG$2:NYR$538,7,FALSE), "")</f>
        <v/>
      </c>
      <c r="NYM516" s="63" t="s">
        <v>23</v>
      </c>
      <c r="NYN516" s="63" t="s">
        <v>842</v>
      </c>
      <c r="NYO516" s="115">
        <v>46049</v>
      </c>
      <c r="NYP516" s="150" t="s">
        <v>1381</v>
      </c>
      <c r="NYQ516" s="63" t="s">
        <v>363</v>
      </c>
      <c r="NYR516" s="63">
        <v>338</v>
      </c>
      <c r="NYS516" s="63" t="s">
        <v>1403</v>
      </c>
      <c r="NYT516" s="63" t="str">
        <f>_xlfn.IFNA(VLOOKUP(NYR516,[1]MH!NYO$2:NYZ$538,7,FALSE), "")</f>
        <v/>
      </c>
      <c r="NYU516" s="63" t="s">
        <v>23</v>
      </c>
      <c r="NYV516" s="63" t="s">
        <v>842</v>
      </c>
      <c r="NYW516" s="115">
        <v>46049</v>
      </c>
      <c r="NYX516" s="150" t="s">
        <v>1381</v>
      </c>
      <c r="NYY516" s="63" t="s">
        <v>363</v>
      </c>
      <c r="NYZ516" s="63">
        <v>338</v>
      </c>
      <c r="NZA516" s="63" t="s">
        <v>1403</v>
      </c>
      <c r="NZB516" s="63" t="str">
        <f>_xlfn.IFNA(VLOOKUP(NYZ516,[1]MH!NYW$2:NZH$538,7,FALSE), "")</f>
        <v/>
      </c>
      <c r="NZC516" s="63" t="s">
        <v>23</v>
      </c>
      <c r="NZD516" s="63" t="s">
        <v>842</v>
      </c>
      <c r="NZE516" s="115">
        <v>46049</v>
      </c>
      <c r="NZF516" s="150" t="s">
        <v>1381</v>
      </c>
      <c r="NZG516" s="63" t="s">
        <v>363</v>
      </c>
      <c r="NZH516" s="63">
        <v>338</v>
      </c>
      <c r="NZI516" s="63" t="s">
        <v>1403</v>
      </c>
      <c r="NZJ516" s="63" t="str">
        <f>_xlfn.IFNA(VLOOKUP(NZH516,[1]MH!NZE$2:NZP$538,7,FALSE), "")</f>
        <v/>
      </c>
      <c r="NZK516" s="63" t="s">
        <v>23</v>
      </c>
      <c r="NZL516" s="63" t="s">
        <v>842</v>
      </c>
      <c r="NZM516" s="115">
        <v>46049</v>
      </c>
      <c r="NZN516" s="150" t="s">
        <v>1381</v>
      </c>
      <c r="NZO516" s="63" t="s">
        <v>363</v>
      </c>
      <c r="NZP516" s="63">
        <v>338</v>
      </c>
      <c r="NZQ516" s="63" t="s">
        <v>1403</v>
      </c>
      <c r="NZR516" s="63" t="str">
        <f>_xlfn.IFNA(VLOOKUP(NZP516,[1]MH!NZM$2:NZX$538,7,FALSE), "")</f>
        <v/>
      </c>
      <c r="NZS516" s="63" t="s">
        <v>23</v>
      </c>
      <c r="NZT516" s="63" t="s">
        <v>842</v>
      </c>
      <c r="NZU516" s="115">
        <v>46049</v>
      </c>
      <c r="NZV516" s="150" t="s">
        <v>1381</v>
      </c>
      <c r="NZW516" s="63" t="s">
        <v>363</v>
      </c>
      <c r="NZX516" s="63">
        <v>338</v>
      </c>
      <c r="NZY516" s="63" t="s">
        <v>1403</v>
      </c>
      <c r="NZZ516" s="63" t="str">
        <f>_xlfn.IFNA(VLOOKUP(NZX516,[1]MH!NZU$2:OAF$538,7,FALSE), "")</f>
        <v/>
      </c>
      <c r="OAA516" s="63" t="s">
        <v>23</v>
      </c>
      <c r="OAB516" s="63" t="s">
        <v>842</v>
      </c>
      <c r="OAC516" s="115">
        <v>46049</v>
      </c>
      <c r="OAD516" s="150" t="s">
        <v>1381</v>
      </c>
      <c r="OAE516" s="63" t="s">
        <v>363</v>
      </c>
      <c r="OAF516" s="63">
        <v>338</v>
      </c>
      <c r="OAG516" s="63" t="s">
        <v>1403</v>
      </c>
      <c r="OAH516" s="63" t="str">
        <f>_xlfn.IFNA(VLOOKUP(OAF516,[1]MH!OAC$2:OAN$538,7,FALSE), "")</f>
        <v/>
      </c>
      <c r="OAI516" s="63" t="s">
        <v>23</v>
      </c>
      <c r="OAJ516" s="63" t="s">
        <v>842</v>
      </c>
      <c r="OAK516" s="115">
        <v>46049</v>
      </c>
      <c r="OAL516" s="150" t="s">
        <v>1381</v>
      </c>
      <c r="OAM516" s="63" t="s">
        <v>363</v>
      </c>
      <c r="OAN516" s="63">
        <v>338</v>
      </c>
      <c r="OAO516" s="63" t="s">
        <v>1403</v>
      </c>
      <c r="OAP516" s="63" t="str">
        <f>_xlfn.IFNA(VLOOKUP(OAN516,[1]MH!OAK$2:OAV$538,7,FALSE), "")</f>
        <v/>
      </c>
      <c r="OAQ516" s="63" t="s">
        <v>23</v>
      </c>
      <c r="OAR516" s="63" t="s">
        <v>842</v>
      </c>
      <c r="OAS516" s="115">
        <v>46049</v>
      </c>
      <c r="OAT516" s="150" t="s">
        <v>1381</v>
      </c>
      <c r="OAU516" s="63" t="s">
        <v>363</v>
      </c>
      <c r="OAV516" s="63">
        <v>338</v>
      </c>
      <c r="OAW516" s="63" t="s">
        <v>1403</v>
      </c>
      <c r="OAX516" s="63" t="str">
        <f>_xlfn.IFNA(VLOOKUP(OAV516,[1]MH!OAS$2:OBD$538,7,FALSE), "")</f>
        <v/>
      </c>
      <c r="OAY516" s="63" t="s">
        <v>23</v>
      </c>
      <c r="OAZ516" s="63" t="s">
        <v>842</v>
      </c>
      <c r="OBA516" s="115">
        <v>46049</v>
      </c>
      <c r="OBB516" s="150" t="s">
        <v>1381</v>
      </c>
      <c r="OBC516" s="63" t="s">
        <v>363</v>
      </c>
      <c r="OBD516" s="63">
        <v>338</v>
      </c>
      <c r="OBE516" s="63" t="s">
        <v>1403</v>
      </c>
      <c r="OBF516" s="63" t="str">
        <f>_xlfn.IFNA(VLOOKUP(OBD516,[1]MH!OBA$2:OBL$538,7,FALSE), "")</f>
        <v/>
      </c>
      <c r="OBG516" s="63" t="s">
        <v>23</v>
      </c>
      <c r="OBH516" s="63" t="s">
        <v>842</v>
      </c>
      <c r="OBI516" s="115">
        <v>46049</v>
      </c>
      <c r="OBJ516" s="150" t="s">
        <v>1381</v>
      </c>
      <c r="OBK516" s="63" t="s">
        <v>363</v>
      </c>
      <c r="OBL516" s="63">
        <v>338</v>
      </c>
      <c r="OBM516" s="63" t="s">
        <v>1403</v>
      </c>
      <c r="OBN516" s="63" t="str">
        <f>_xlfn.IFNA(VLOOKUP(OBL516,[1]MH!OBI$2:OBT$538,7,FALSE), "")</f>
        <v/>
      </c>
      <c r="OBO516" s="63" t="s">
        <v>23</v>
      </c>
      <c r="OBP516" s="63" t="s">
        <v>842</v>
      </c>
      <c r="OBQ516" s="115">
        <v>46049</v>
      </c>
      <c r="OBR516" s="150" t="s">
        <v>1381</v>
      </c>
      <c r="OBS516" s="63" t="s">
        <v>363</v>
      </c>
      <c r="OBT516" s="63">
        <v>338</v>
      </c>
      <c r="OBU516" s="63" t="s">
        <v>1403</v>
      </c>
      <c r="OBV516" s="63" t="str">
        <f>_xlfn.IFNA(VLOOKUP(OBT516,[1]MH!OBQ$2:OCB$538,7,FALSE), "")</f>
        <v/>
      </c>
      <c r="OBW516" s="63" t="s">
        <v>23</v>
      </c>
      <c r="OBX516" s="63" t="s">
        <v>842</v>
      </c>
      <c r="OBY516" s="115">
        <v>46049</v>
      </c>
      <c r="OBZ516" s="150" t="s">
        <v>1381</v>
      </c>
      <c r="OCA516" s="63" t="s">
        <v>363</v>
      </c>
      <c r="OCB516" s="63">
        <v>338</v>
      </c>
      <c r="OCC516" s="63" t="s">
        <v>1403</v>
      </c>
      <c r="OCD516" s="63" t="str">
        <f>_xlfn.IFNA(VLOOKUP(OCB516,[1]MH!OBY$2:OCJ$538,7,FALSE), "")</f>
        <v/>
      </c>
      <c r="OCE516" s="63" t="s">
        <v>23</v>
      </c>
      <c r="OCF516" s="63" t="s">
        <v>842</v>
      </c>
      <c r="OCG516" s="115">
        <v>46049</v>
      </c>
      <c r="OCH516" s="150" t="s">
        <v>1381</v>
      </c>
      <c r="OCI516" s="63" t="s">
        <v>363</v>
      </c>
      <c r="OCJ516" s="63">
        <v>338</v>
      </c>
      <c r="OCK516" s="63" t="s">
        <v>1403</v>
      </c>
      <c r="OCL516" s="63" t="str">
        <f>_xlfn.IFNA(VLOOKUP(OCJ516,[1]MH!OCG$2:OCR$538,7,FALSE), "")</f>
        <v/>
      </c>
      <c r="OCM516" s="63" t="s">
        <v>23</v>
      </c>
      <c r="OCN516" s="63" t="s">
        <v>842</v>
      </c>
      <c r="OCO516" s="115">
        <v>46049</v>
      </c>
      <c r="OCP516" s="150" t="s">
        <v>1381</v>
      </c>
      <c r="OCQ516" s="63" t="s">
        <v>363</v>
      </c>
      <c r="OCR516" s="63">
        <v>338</v>
      </c>
      <c r="OCS516" s="63" t="s">
        <v>1403</v>
      </c>
      <c r="OCT516" s="63" t="str">
        <f>_xlfn.IFNA(VLOOKUP(OCR516,[1]MH!OCO$2:OCZ$538,7,FALSE), "")</f>
        <v/>
      </c>
      <c r="OCU516" s="63" t="s">
        <v>23</v>
      </c>
      <c r="OCV516" s="63" t="s">
        <v>842</v>
      </c>
      <c r="OCW516" s="115">
        <v>46049</v>
      </c>
      <c r="OCX516" s="150" t="s">
        <v>1381</v>
      </c>
      <c r="OCY516" s="63" t="s">
        <v>363</v>
      </c>
      <c r="OCZ516" s="63">
        <v>338</v>
      </c>
      <c r="ODA516" s="63" t="s">
        <v>1403</v>
      </c>
      <c r="ODB516" s="63" t="str">
        <f>_xlfn.IFNA(VLOOKUP(OCZ516,[1]MH!OCW$2:ODH$538,7,FALSE), "")</f>
        <v/>
      </c>
      <c r="ODC516" s="63" t="s">
        <v>23</v>
      </c>
      <c r="ODD516" s="63" t="s">
        <v>842</v>
      </c>
      <c r="ODE516" s="115">
        <v>46049</v>
      </c>
      <c r="ODF516" s="150" t="s">
        <v>1381</v>
      </c>
      <c r="ODG516" s="63" t="s">
        <v>363</v>
      </c>
      <c r="ODH516" s="63">
        <v>338</v>
      </c>
      <c r="ODI516" s="63" t="s">
        <v>1403</v>
      </c>
      <c r="ODJ516" s="63" t="str">
        <f>_xlfn.IFNA(VLOOKUP(ODH516,[1]MH!ODE$2:ODP$538,7,FALSE), "")</f>
        <v/>
      </c>
      <c r="ODK516" s="63" t="s">
        <v>23</v>
      </c>
      <c r="ODL516" s="63" t="s">
        <v>842</v>
      </c>
      <c r="ODM516" s="115">
        <v>46049</v>
      </c>
      <c r="ODN516" s="150" t="s">
        <v>1381</v>
      </c>
      <c r="ODO516" s="63" t="s">
        <v>363</v>
      </c>
      <c r="ODP516" s="63">
        <v>338</v>
      </c>
      <c r="ODQ516" s="63" t="s">
        <v>1403</v>
      </c>
      <c r="ODR516" s="63" t="str">
        <f>_xlfn.IFNA(VLOOKUP(ODP516,[1]MH!ODM$2:ODX$538,7,FALSE), "")</f>
        <v/>
      </c>
      <c r="ODS516" s="63" t="s">
        <v>23</v>
      </c>
      <c r="ODT516" s="63" t="s">
        <v>842</v>
      </c>
      <c r="ODU516" s="115">
        <v>46049</v>
      </c>
      <c r="ODV516" s="150" t="s">
        <v>1381</v>
      </c>
      <c r="ODW516" s="63" t="s">
        <v>363</v>
      </c>
      <c r="ODX516" s="63">
        <v>338</v>
      </c>
      <c r="ODY516" s="63" t="s">
        <v>1403</v>
      </c>
      <c r="ODZ516" s="63" t="str">
        <f>_xlfn.IFNA(VLOOKUP(ODX516,[1]MH!ODU$2:OEF$538,7,FALSE), "")</f>
        <v/>
      </c>
      <c r="OEA516" s="63" t="s">
        <v>23</v>
      </c>
      <c r="OEB516" s="63" t="s">
        <v>842</v>
      </c>
      <c r="OEC516" s="115">
        <v>46049</v>
      </c>
      <c r="OED516" s="150" t="s">
        <v>1381</v>
      </c>
      <c r="OEE516" s="63" t="s">
        <v>363</v>
      </c>
      <c r="OEF516" s="63">
        <v>338</v>
      </c>
      <c r="OEG516" s="63" t="s">
        <v>1403</v>
      </c>
      <c r="OEH516" s="63" t="str">
        <f>_xlfn.IFNA(VLOOKUP(OEF516,[1]MH!OEC$2:OEN$538,7,FALSE), "")</f>
        <v/>
      </c>
      <c r="OEI516" s="63" t="s">
        <v>23</v>
      </c>
      <c r="OEJ516" s="63" t="s">
        <v>842</v>
      </c>
      <c r="OEK516" s="115">
        <v>46049</v>
      </c>
      <c r="OEL516" s="150" t="s">
        <v>1381</v>
      </c>
      <c r="OEM516" s="63" t="s">
        <v>363</v>
      </c>
      <c r="OEN516" s="63">
        <v>338</v>
      </c>
      <c r="OEO516" s="63" t="s">
        <v>1403</v>
      </c>
      <c r="OEP516" s="63" t="str">
        <f>_xlfn.IFNA(VLOOKUP(OEN516,[1]MH!OEK$2:OEV$538,7,FALSE), "")</f>
        <v/>
      </c>
      <c r="OEQ516" s="63" t="s">
        <v>23</v>
      </c>
      <c r="OER516" s="63" t="s">
        <v>842</v>
      </c>
      <c r="OES516" s="115">
        <v>46049</v>
      </c>
      <c r="OET516" s="150" t="s">
        <v>1381</v>
      </c>
      <c r="OEU516" s="63" t="s">
        <v>363</v>
      </c>
      <c r="OEV516" s="63">
        <v>338</v>
      </c>
      <c r="OEW516" s="63" t="s">
        <v>1403</v>
      </c>
      <c r="OEX516" s="63" t="str">
        <f>_xlfn.IFNA(VLOOKUP(OEV516,[1]MH!OES$2:OFD$538,7,FALSE), "")</f>
        <v/>
      </c>
      <c r="OEY516" s="63" t="s">
        <v>23</v>
      </c>
      <c r="OEZ516" s="63" t="s">
        <v>842</v>
      </c>
      <c r="OFA516" s="115">
        <v>46049</v>
      </c>
      <c r="OFB516" s="150" t="s">
        <v>1381</v>
      </c>
      <c r="OFC516" s="63" t="s">
        <v>363</v>
      </c>
      <c r="OFD516" s="63">
        <v>338</v>
      </c>
      <c r="OFE516" s="63" t="s">
        <v>1403</v>
      </c>
      <c r="OFF516" s="63" t="str">
        <f>_xlfn.IFNA(VLOOKUP(OFD516,[1]MH!OFA$2:OFL$538,7,FALSE), "")</f>
        <v/>
      </c>
      <c r="OFG516" s="63" t="s">
        <v>23</v>
      </c>
      <c r="OFH516" s="63" t="s">
        <v>842</v>
      </c>
      <c r="OFI516" s="115">
        <v>46049</v>
      </c>
      <c r="OFJ516" s="150" t="s">
        <v>1381</v>
      </c>
      <c r="OFK516" s="63" t="s">
        <v>363</v>
      </c>
      <c r="OFL516" s="63">
        <v>338</v>
      </c>
      <c r="OFM516" s="63" t="s">
        <v>1403</v>
      </c>
      <c r="OFN516" s="63" t="str">
        <f>_xlfn.IFNA(VLOOKUP(OFL516,[1]MH!OFI$2:OFT$538,7,FALSE), "")</f>
        <v/>
      </c>
      <c r="OFO516" s="63" t="s">
        <v>23</v>
      </c>
      <c r="OFP516" s="63" t="s">
        <v>842</v>
      </c>
      <c r="OFQ516" s="115">
        <v>46049</v>
      </c>
      <c r="OFR516" s="150" t="s">
        <v>1381</v>
      </c>
      <c r="OFS516" s="63" t="s">
        <v>363</v>
      </c>
      <c r="OFT516" s="63">
        <v>338</v>
      </c>
      <c r="OFU516" s="63" t="s">
        <v>1403</v>
      </c>
      <c r="OFV516" s="63" t="str">
        <f>_xlfn.IFNA(VLOOKUP(OFT516,[1]MH!OFQ$2:OGB$538,7,FALSE), "")</f>
        <v/>
      </c>
      <c r="OFW516" s="63" t="s">
        <v>23</v>
      </c>
      <c r="OFX516" s="63" t="s">
        <v>842</v>
      </c>
      <c r="OFY516" s="115">
        <v>46049</v>
      </c>
      <c r="OFZ516" s="150" t="s">
        <v>1381</v>
      </c>
      <c r="OGA516" s="63" t="s">
        <v>363</v>
      </c>
      <c r="OGB516" s="63">
        <v>338</v>
      </c>
      <c r="OGC516" s="63" t="s">
        <v>1403</v>
      </c>
      <c r="OGD516" s="63" t="str">
        <f>_xlfn.IFNA(VLOOKUP(OGB516,[1]MH!OFY$2:OGJ$538,7,FALSE), "")</f>
        <v/>
      </c>
      <c r="OGE516" s="63" t="s">
        <v>23</v>
      </c>
      <c r="OGF516" s="63" t="s">
        <v>842</v>
      </c>
      <c r="OGG516" s="115">
        <v>46049</v>
      </c>
      <c r="OGH516" s="150" t="s">
        <v>1381</v>
      </c>
      <c r="OGI516" s="63" t="s">
        <v>363</v>
      </c>
      <c r="OGJ516" s="63">
        <v>338</v>
      </c>
      <c r="OGK516" s="63" t="s">
        <v>1403</v>
      </c>
      <c r="OGL516" s="63" t="str">
        <f>_xlfn.IFNA(VLOOKUP(OGJ516,[1]MH!OGG$2:OGR$538,7,FALSE), "")</f>
        <v/>
      </c>
      <c r="OGM516" s="63" t="s">
        <v>23</v>
      </c>
      <c r="OGN516" s="63" t="s">
        <v>842</v>
      </c>
      <c r="OGO516" s="115">
        <v>46049</v>
      </c>
      <c r="OGP516" s="150" t="s">
        <v>1381</v>
      </c>
      <c r="OGQ516" s="63" t="s">
        <v>363</v>
      </c>
      <c r="OGR516" s="63">
        <v>338</v>
      </c>
      <c r="OGS516" s="63" t="s">
        <v>1403</v>
      </c>
      <c r="OGT516" s="63" t="str">
        <f>_xlfn.IFNA(VLOOKUP(OGR516,[1]MH!OGO$2:OGZ$538,7,FALSE), "")</f>
        <v/>
      </c>
      <c r="OGU516" s="63" t="s">
        <v>23</v>
      </c>
      <c r="OGV516" s="63" t="s">
        <v>842</v>
      </c>
      <c r="OGW516" s="115">
        <v>46049</v>
      </c>
      <c r="OGX516" s="150" t="s">
        <v>1381</v>
      </c>
      <c r="OGY516" s="63" t="s">
        <v>363</v>
      </c>
      <c r="OGZ516" s="63">
        <v>338</v>
      </c>
      <c r="OHA516" s="63" t="s">
        <v>1403</v>
      </c>
      <c r="OHB516" s="63" t="str">
        <f>_xlfn.IFNA(VLOOKUP(OGZ516,[1]MH!OGW$2:OHH$538,7,FALSE), "")</f>
        <v/>
      </c>
      <c r="OHC516" s="63" t="s">
        <v>23</v>
      </c>
      <c r="OHD516" s="63" t="s">
        <v>842</v>
      </c>
      <c r="OHE516" s="115">
        <v>46049</v>
      </c>
      <c r="OHF516" s="150" t="s">
        <v>1381</v>
      </c>
      <c r="OHG516" s="63" t="s">
        <v>363</v>
      </c>
      <c r="OHH516" s="63">
        <v>338</v>
      </c>
      <c r="OHI516" s="63" t="s">
        <v>1403</v>
      </c>
      <c r="OHJ516" s="63" t="str">
        <f>_xlfn.IFNA(VLOOKUP(OHH516,[1]MH!OHE$2:OHP$538,7,FALSE), "")</f>
        <v/>
      </c>
      <c r="OHK516" s="63" t="s">
        <v>23</v>
      </c>
      <c r="OHL516" s="63" t="s">
        <v>842</v>
      </c>
      <c r="OHM516" s="115">
        <v>46049</v>
      </c>
      <c r="OHN516" s="150" t="s">
        <v>1381</v>
      </c>
      <c r="OHO516" s="63" t="s">
        <v>363</v>
      </c>
      <c r="OHP516" s="63">
        <v>338</v>
      </c>
      <c r="OHQ516" s="63" t="s">
        <v>1403</v>
      </c>
      <c r="OHR516" s="63" t="str">
        <f>_xlfn.IFNA(VLOOKUP(OHP516,[1]MH!OHM$2:OHX$538,7,FALSE), "")</f>
        <v/>
      </c>
      <c r="OHS516" s="63" t="s">
        <v>23</v>
      </c>
      <c r="OHT516" s="63" t="s">
        <v>842</v>
      </c>
      <c r="OHU516" s="115">
        <v>46049</v>
      </c>
      <c r="OHV516" s="150" t="s">
        <v>1381</v>
      </c>
      <c r="OHW516" s="63" t="s">
        <v>363</v>
      </c>
      <c r="OHX516" s="63">
        <v>338</v>
      </c>
      <c r="OHY516" s="63" t="s">
        <v>1403</v>
      </c>
      <c r="OHZ516" s="63" t="str">
        <f>_xlfn.IFNA(VLOOKUP(OHX516,[1]MH!OHU$2:OIF$538,7,FALSE), "")</f>
        <v/>
      </c>
      <c r="OIA516" s="63" t="s">
        <v>23</v>
      </c>
      <c r="OIB516" s="63" t="s">
        <v>842</v>
      </c>
      <c r="OIC516" s="115">
        <v>46049</v>
      </c>
      <c r="OID516" s="150" t="s">
        <v>1381</v>
      </c>
      <c r="OIE516" s="63" t="s">
        <v>363</v>
      </c>
      <c r="OIF516" s="63">
        <v>338</v>
      </c>
      <c r="OIG516" s="63" t="s">
        <v>1403</v>
      </c>
      <c r="OIH516" s="63" t="str">
        <f>_xlfn.IFNA(VLOOKUP(OIF516,[1]MH!OIC$2:OIN$538,7,FALSE), "")</f>
        <v/>
      </c>
      <c r="OII516" s="63" t="s">
        <v>23</v>
      </c>
      <c r="OIJ516" s="63" t="s">
        <v>842</v>
      </c>
      <c r="OIK516" s="115">
        <v>46049</v>
      </c>
      <c r="OIL516" s="150" t="s">
        <v>1381</v>
      </c>
      <c r="OIM516" s="63" t="s">
        <v>363</v>
      </c>
      <c r="OIN516" s="63">
        <v>338</v>
      </c>
      <c r="OIO516" s="63" t="s">
        <v>1403</v>
      </c>
      <c r="OIP516" s="63" t="str">
        <f>_xlfn.IFNA(VLOOKUP(OIN516,[1]MH!OIK$2:OIV$538,7,FALSE), "")</f>
        <v/>
      </c>
      <c r="OIQ516" s="63" t="s">
        <v>23</v>
      </c>
      <c r="OIR516" s="63" t="s">
        <v>842</v>
      </c>
      <c r="OIS516" s="115">
        <v>46049</v>
      </c>
      <c r="OIT516" s="150" t="s">
        <v>1381</v>
      </c>
      <c r="OIU516" s="63" t="s">
        <v>363</v>
      </c>
      <c r="OIV516" s="63">
        <v>338</v>
      </c>
      <c r="OIW516" s="63" t="s">
        <v>1403</v>
      </c>
      <c r="OIX516" s="63" t="str">
        <f>_xlfn.IFNA(VLOOKUP(OIV516,[1]MH!OIS$2:OJD$538,7,FALSE), "")</f>
        <v/>
      </c>
      <c r="OIY516" s="63" t="s">
        <v>23</v>
      </c>
      <c r="OIZ516" s="63" t="s">
        <v>842</v>
      </c>
      <c r="OJA516" s="115">
        <v>46049</v>
      </c>
      <c r="OJB516" s="150" t="s">
        <v>1381</v>
      </c>
      <c r="OJC516" s="63" t="s">
        <v>363</v>
      </c>
      <c r="OJD516" s="63">
        <v>338</v>
      </c>
      <c r="OJE516" s="63" t="s">
        <v>1403</v>
      </c>
      <c r="OJF516" s="63" t="str">
        <f>_xlfn.IFNA(VLOOKUP(OJD516,[1]MH!OJA$2:OJL$538,7,FALSE), "")</f>
        <v/>
      </c>
      <c r="OJG516" s="63" t="s">
        <v>23</v>
      </c>
      <c r="OJH516" s="63" t="s">
        <v>842</v>
      </c>
      <c r="OJI516" s="115">
        <v>46049</v>
      </c>
      <c r="OJJ516" s="150" t="s">
        <v>1381</v>
      </c>
      <c r="OJK516" s="63" t="s">
        <v>363</v>
      </c>
      <c r="OJL516" s="63">
        <v>338</v>
      </c>
      <c r="OJM516" s="63" t="s">
        <v>1403</v>
      </c>
      <c r="OJN516" s="63" t="str">
        <f>_xlfn.IFNA(VLOOKUP(OJL516,[1]MH!OJI$2:OJT$538,7,FALSE), "")</f>
        <v/>
      </c>
      <c r="OJO516" s="63" t="s">
        <v>23</v>
      </c>
      <c r="OJP516" s="63" t="s">
        <v>842</v>
      </c>
      <c r="OJQ516" s="115">
        <v>46049</v>
      </c>
      <c r="OJR516" s="150" t="s">
        <v>1381</v>
      </c>
      <c r="OJS516" s="63" t="s">
        <v>363</v>
      </c>
      <c r="OJT516" s="63">
        <v>338</v>
      </c>
      <c r="OJU516" s="63" t="s">
        <v>1403</v>
      </c>
      <c r="OJV516" s="63" t="str">
        <f>_xlfn.IFNA(VLOOKUP(OJT516,[1]MH!OJQ$2:OKB$538,7,FALSE), "")</f>
        <v/>
      </c>
      <c r="OJW516" s="63" t="s">
        <v>23</v>
      </c>
      <c r="OJX516" s="63" t="s">
        <v>842</v>
      </c>
      <c r="OJY516" s="115">
        <v>46049</v>
      </c>
      <c r="OJZ516" s="150" t="s">
        <v>1381</v>
      </c>
      <c r="OKA516" s="63" t="s">
        <v>363</v>
      </c>
      <c r="OKB516" s="63">
        <v>338</v>
      </c>
      <c r="OKC516" s="63" t="s">
        <v>1403</v>
      </c>
      <c r="OKD516" s="63" t="str">
        <f>_xlfn.IFNA(VLOOKUP(OKB516,[1]MH!OJY$2:OKJ$538,7,FALSE), "")</f>
        <v/>
      </c>
      <c r="OKE516" s="63" t="s">
        <v>23</v>
      </c>
      <c r="OKF516" s="63" t="s">
        <v>842</v>
      </c>
      <c r="OKG516" s="115">
        <v>46049</v>
      </c>
      <c r="OKH516" s="150" t="s">
        <v>1381</v>
      </c>
      <c r="OKI516" s="63" t="s">
        <v>363</v>
      </c>
      <c r="OKJ516" s="63">
        <v>338</v>
      </c>
      <c r="OKK516" s="63" t="s">
        <v>1403</v>
      </c>
      <c r="OKL516" s="63" t="str">
        <f>_xlfn.IFNA(VLOOKUP(OKJ516,[1]MH!OKG$2:OKR$538,7,FALSE), "")</f>
        <v/>
      </c>
      <c r="OKM516" s="63" t="s">
        <v>23</v>
      </c>
      <c r="OKN516" s="63" t="s">
        <v>842</v>
      </c>
      <c r="OKO516" s="115">
        <v>46049</v>
      </c>
      <c r="OKP516" s="150" t="s">
        <v>1381</v>
      </c>
      <c r="OKQ516" s="63" t="s">
        <v>363</v>
      </c>
      <c r="OKR516" s="63">
        <v>338</v>
      </c>
      <c r="OKS516" s="63" t="s">
        <v>1403</v>
      </c>
      <c r="OKT516" s="63" t="str">
        <f>_xlfn.IFNA(VLOOKUP(OKR516,[1]MH!OKO$2:OKZ$538,7,FALSE), "")</f>
        <v/>
      </c>
      <c r="OKU516" s="63" t="s">
        <v>23</v>
      </c>
      <c r="OKV516" s="63" t="s">
        <v>842</v>
      </c>
      <c r="OKW516" s="115">
        <v>46049</v>
      </c>
      <c r="OKX516" s="150" t="s">
        <v>1381</v>
      </c>
      <c r="OKY516" s="63" t="s">
        <v>363</v>
      </c>
      <c r="OKZ516" s="63">
        <v>338</v>
      </c>
      <c r="OLA516" s="63" t="s">
        <v>1403</v>
      </c>
      <c r="OLB516" s="63" t="str">
        <f>_xlfn.IFNA(VLOOKUP(OKZ516,[1]MH!OKW$2:OLH$538,7,FALSE), "")</f>
        <v/>
      </c>
      <c r="OLC516" s="63" t="s">
        <v>23</v>
      </c>
      <c r="OLD516" s="63" t="s">
        <v>842</v>
      </c>
      <c r="OLE516" s="115">
        <v>46049</v>
      </c>
      <c r="OLF516" s="150" t="s">
        <v>1381</v>
      </c>
      <c r="OLG516" s="63" t="s">
        <v>363</v>
      </c>
      <c r="OLH516" s="63">
        <v>338</v>
      </c>
      <c r="OLI516" s="63" t="s">
        <v>1403</v>
      </c>
      <c r="OLJ516" s="63" t="str">
        <f>_xlfn.IFNA(VLOOKUP(OLH516,[1]MH!OLE$2:OLP$538,7,FALSE), "")</f>
        <v/>
      </c>
      <c r="OLK516" s="63" t="s">
        <v>23</v>
      </c>
      <c r="OLL516" s="63" t="s">
        <v>842</v>
      </c>
      <c r="OLM516" s="115">
        <v>46049</v>
      </c>
      <c r="OLN516" s="150" t="s">
        <v>1381</v>
      </c>
      <c r="OLO516" s="63" t="s">
        <v>363</v>
      </c>
      <c r="OLP516" s="63">
        <v>338</v>
      </c>
      <c r="OLQ516" s="63" t="s">
        <v>1403</v>
      </c>
      <c r="OLR516" s="63" t="str">
        <f>_xlfn.IFNA(VLOOKUP(OLP516,[1]MH!OLM$2:OLX$538,7,FALSE), "")</f>
        <v/>
      </c>
      <c r="OLS516" s="63" t="s">
        <v>23</v>
      </c>
      <c r="OLT516" s="63" t="s">
        <v>842</v>
      </c>
      <c r="OLU516" s="115">
        <v>46049</v>
      </c>
      <c r="OLV516" s="150" t="s">
        <v>1381</v>
      </c>
      <c r="OLW516" s="63" t="s">
        <v>363</v>
      </c>
      <c r="OLX516" s="63">
        <v>338</v>
      </c>
      <c r="OLY516" s="63" t="s">
        <v>1403</v>
      </c>
      <c r="OLZ516" s="63" t="str">
        <f>_xlfn.IFNA(VLOOKUP(OLX516,[1]MH!OLU$2:OMF$538,7,FALSE), "")</f>
        <v/>
      </c>
      <c r="OMA516" s="63" t="s">
        <v>23</v>
      </c>
      <c r="OMB516" s="63" t="s">
        <v>842</v>
      </c>
      <c r="OMC516" s="115">
        <v>46049</v>
      </c>
      <c r="OMD516" s="150" t="s">
        <v>1381</v>
      </c>
      <c r="OME516" s="63" t="s">
        <v>363</v>
      </c>
      <c r="OMF516" s="63">
        <v>338</v>
      </c>
      <c r="OMG516" s="63" t="s">
        <v>1403</v>
      </c>
      <c r="OMH516" s="63" t="str">
        <f>_xlfn.IFNA(VLOOKUP(OMF516,[1]MH!OMC$2:OMN$538,7,FALSE), "")</f>
        <v/>
      </c>
      <c r="OMI516" s="63" t="s">
        <v>23</v>
      </c>
      <c r="OMJ516" s="63" t="s">
        <v>842</v>
      </c>
      <c r="OMK516" s="115">
        <v>46049</v>
      </c>
      <c r="OML516" s="150" t="s">
        <v>1381</v>
      </c>
      <c r="OMM516" s="63" t="s">
        <v>363</v>
      </c>
      <c r="OMN516" s="63">
        <v>338</v>
      </c>
      <c r="OMO516" s="63" t="s">
        <v>1403</v>
      </c>
      <c r="OMP516" s="63" t="str">
        <f>_xlfn.IFNA(VLOOKUP(OMN516,[1]MH!OMK$2:OMV$538,7,FALSE), "")</f>
        <v/>
      </c>
      <c r="OMQ516" s="63" t="s">
        <v>23</v>
      </c>
      <c r="OMR516" s="63" t="s">
        <v>842</v>
      </c>
      <c r="OMS516" s="115">
        <v>46049</v>
      </c>
      <c r="OMT516" s="150" t="s">
        <v>1381</v>
      </c>
      <c r="OMU516" s="63" t="s">
        <v>363</v>
      </c>
      <c r="OMV516" s="63">
        <v>338</v>
      </c>
      <c r="OMW516" s="63" t="s">
        <v>1403</v>
      </c>
      <c r="OMX516" s="63" t="str">
        <f>_xlfn.IFNA(VLOOKUP(OMV516,[1]MH!OMS$2:OND$538,7,FALSE), "")</f>
        <v/>
      </c>
      <c r="OMY516" s="63" t="s">
        <v>23</v>
      </c>
      <c r="OMZ516" s="63" t="s">
        <v>842</v>
      </c>
      <c r="ONA516" s="115">
        <v>46049</v>
      </c>
      <c r="ONB516" s="150" t="s">
        <v>1381</v>
      </c>
      <c r="ONC516" s="63" t="s">
        <v>363</v>
      </c>
      <c r="OND516" s="63">
        <v>338</v>
      </c>
      <c r="ONE516" s="63" t="s">
        <v>1403</v>
      </c>
      <c r="ONF516" s="63" t="str">
        <f>_xlfn.IFNA(VLOOKUP(OND516,[1]MH!ONA$2:ONL$538,7,FALSE), "")</f>
        <v/>
      </c>
      <c r="ONG516" s="63" t="s">
        <v>23</v>
      </c>
      <c r="ONH516" s="63" t="s">
        <v>842</v>
      </c>
      <c r="ONI516" s="115">
        <v>46049</v>
      </c>
      <c r="ONJ516" s="150" t="s">
        <v>1381</v>
      </c>
      <c r="ONK516" s="63" t="s">
        <v>363</v>
      </c>
      <c r="ONL516" s="63">
        <v>338</v>
      </c>
      <c r="ONM516" s="63" t="s">
        <v>1403</v>
      </c>
      <c r="ONN516" s="63" t="str">
        <f>_xlfn.IFNA(VLOOKUP(ONL516,[1]MH!ONI$2:ONT$538,7,FALSE), "")</f>
        <v/>
      </c>
      <c r="ONO516" s="63" t="s">
        <v>23</v>
      </c>
      <c r="ONP516" s="63" t="s">
        <v>842</v>
      </c>
      <c r="ONQ516" s="115">
        <v>46049</v>
      </c>
      <c r="ONR516" s="150" t="s">
        <v>1381</v>
      </c>
      <c r="ONS516" s="63" t="s">
        <v>363</v>
      </c>
      <c r="ONT516" s="63">
        <v>338</v>
      </c>
      <c r="ONU516" s="63" t="s">
        <v>1403</v>
      </c>
      <c r="ONV516" s="63" t="str">
        <f>_xlfn.IFNA(VLOOKUP(ONT516,[1]MH!ONQ$2:OOB$538,7,FALSE), "")</f>
        <v/>
      </c>
      <c r="ONW516" s="63" t="s">
        <v>23</v>
      </c>
      <c r="ONX516" s="63" t="s">
        <v>842</v>
      </c>
      <c r="ONY516" s="115">
        <v>46049</v>
      </c>
      <c r="ONZ516" s="150" t="s">
        <v>1381</v>
      </c>
      <c r="OOA516" s="63" t="s">
        <v>363</v>
      </c>
      <c r="OOB516" s="63">
        <v>338</v>
      </c>
      <c r="OOC516" s="63" t="s">
        <v>1403</v>
      </c>
      <c r="OOD516" s="63" t="str">
        <f>_xlfn.IFNA(VLOOKUP(OOB516,[1]MH!ONY$2:OOJ$538,7,FALSE), "")</f>
        <v/>
      </c>
      <c r="OOE516" s="63" t="s">
        <v>23</v>
      </c>
      <c r="OOF516" s="63" t="s">
        <v>842</v>
      </c>
      <c r="OOG516" s="115">
        <v>46049</v>
      </c>
      <c r="OOH516" s="150" t="s">
        <v>1381</v>
      </c>
      <c r="OOI516" s="63" t="s">
        <v>363</v>
      </c>
      <c r="OOJ516" s="63">
        <v>338</v>
      </c>
      <c r="OOK516" s="63" t="s">
        <v>1403</v>
      </c>
      <c r="OOL516" s="63" t="str">
        <f>_xlfn.IFNA(VLOOKUP(OOJ516,[1]MH!OOG$2:OOR$538,7,FALSE), "")</f>
        <v/>
      </c>
      <c r="OOM516" s="63" t="s">
        <v>23</v>
      </c>
      <c r="OON516" s="63" t="s">
        <v>842</v>
      </c>
      <c r="OOO516" s="115">
        <v>46049</v>
      </c>
      <c r="OOP516" s="150" t="s">
        <v>1381</v>
      </c>
      <c r="OOQ516" s="63" t="s">
        <v>363</v>
      </c>
      <c r="OOR516" s="63">
        <v>338</v>
      </c>
      <c r="OOS516" s="63" t="s">
        <v>1403</v>
      </c>
      <c r="OOT516" s="63" t="str">
        <f>_xlfn.IFNA(VLOOKUP(OOR516,[1]MH!OOO$2:OOZ$538,7,FALSE), "")</f>
        <v/>
      </c>
      <c r="OOU516" s="63" t="s">
        <v>23</v>
      </c>
      <c r="OOV516" s="63" t="s">
        <v>842</v>
      </c>
      <c r="OOW516" s="115">
        <v>46049</v>
      </c>
      <c r="OOX516" s="150" t="s">
        <v>1381</v>
      </c>
      <c r="OOY516" s="63" t="s">
        <v>363</v>
      </c>
      <c r="OOZ516" s="63">
        <v>338</v>
      </c>
      <c r="OPA516" s="63" t="s">
        <v>1403</v>
      </c>
      <c r="OPB516" s="63" t="str">
        <f>_xlfn.IFNA(VLOOKUP(OOZ516,[1]MH!OOW$2:OPH$538,7,FALSE), "")</f>
        <v/>
      </c>
      <c r="OPC516" s="63" t="s">
        <v>23</v>
      </c>
      <c r="OPD516" s="63" t="s">
        <v>842</v>
      </c>
      <c r="OPE516" s="115">
        <v>46049</v>
      </c>
      <c r="OPF516" s="150" t="s">
        <v>1381</v>
      </c>
      <c r="OPG516" s="63" t="s">
        <v>363</v>
      </c>
      <c r="OPH516" s="63">
        <v>338</v>
      </c>
      <c r="OPI516" s="63" t="s">
        <v>1403</v>
      </c>
      <c r="OPJ516" s="63" t="str">
        <f>_xlfn.IFNA(VLOOKUP(OPH516,[1]MH!OPE$2:OPP$538,7,FALSE), "")</f>
        <v/>
      </c>
      <c r="OPK516" s="63" t="s">
        <v>23</v>
      </c>
      <c r="OPL516" s="63" t="s">
        <v>842</v>
      </c>
      <c r="OPM516" s="115">
        <v>46049</v>
      </c>
      <c r="OPN516" s="150" t="s">
        <v>1381</v>
      </c>
      <c r="OPO516" s="63" t="s">
        <v>363</v>
      </c>
      <c r="OPP516" s="63">
        <v>338</v>
      </c>
      <c r="OPQ516" s="63" t="s">
        <v>1403</v>
      </c>
      <c r="OPR516" s="63" t="str">
        <f>_xlfn.IFNA(VLOOKUP(OPP516,[1]MH!OPM$2:OPX$538,7,FALSE), "")</f>
        <v/>
      </c>
      <c r="OPS516" s="63" t="s">
        <v>23</v>
      </c>
      <c r="OPT516" s="63" t="s">
        <v>842</v>
      </c>
      <c r="OPU516" s="115">
        <v>46049</v>
      </c>
      <c r="OPV516" s="150" t="s">
        <v>1381</v>
      </c>
      <c r="OPW516" s="63" t="s">
        <v>363</v>
      </c>
      <c r="OPX516" s="63">
        <v>338</v>
      </c>
      <c r="OPY516" s="63" t="s">
        <v>1403</v>
      </c>
      <c r="OPZ516" s="63" t="str">
        <f>_xlfn.IFNA(VLOOKUP(OPX516,[1]MH!OPU$2:OQF$538,7,FALSE), "")</f>
        <v/>
      </c>
      <c r="OQA516" s="63" t="s">
        <v>23</v>
      </c>
      <c r="OQB516" s="63" t="s">
        <v>842</v>
      </c>
      <c r="OQC516" s="115">
        <v>46049</v>
      </c>
      <c r="OQD516" s="150" t="s">
        <v>1381</v>
      </c>
      <c r="OQE516" s="63" t="s">
        <v>363</v>
      </c>
      <c r="OQF516" s="63">
        <v>338</v>
      </c>
      <c r="OQG516" s="63" t="s">
        <v>1403</v>
      </c>
      <c r="OQH516" s="63" t="str">
        <f>_xlfn.IFNA(VLOOKUP(OQF516,[1]MH!OQC$2:OQN$538,7,FALSE), "")</f>
        <v/>
      </c>
      <c r="OQI516" s="63" t="s">
        <v>23</v>
      </c>
      <c r="OQJ516" s="63" t="s">
        <v>842</v>
      </c>
      <c r="OQK516" s="115">
        <v>46049</v>
      </c>
      <c r="OQL516" s="150" t="s">
        <v>1381</v>
      </c>
      <c r="OQM516" s="63" t="s">
        <v>363</v>
      </c>
      <c r="OQN516" s="63">
        <v>338</v>
      </c>
      <c r="OQO516" s="63" t="s">
        <v>1403</v>
      </c>
      <c r="OQP516" s="63" t="str">
        <f>_xlfn.IFNA(VLOOKUP(OQN516,[1]MH!OQK$2:OQV$538,7,FALSE), "")</f>
        <v/>
      </c>
      <c r="OQQ516" s="63" t="s">
        <v>23</v>
      </c>
      <c r="OQR516" s="63" t="s">
        <v>842</v>
      </c>
      <c r="OQS516" s="115">
        <v>46049</v>
      </c>
      <c r="OQT516" s="150" t="s">
        <v>1381</v>
      </c>
      <c r="OQU516" s="63" t="s">
        <v>363</v>
      </c>
      <c r="OQV516" s="63">
        <v>338</v>
      </c>
      <c r="OQW516" s="63" t="s">
        <v>1403</v>
      </c>
      <c r="OQX516" s="63" t="str">
        <f>_xlfn.IFNA(VLOOKUP(OQV516,[1]MH!OQS$2:ORD$538,7,FALSE), "")</f>
        <v/>
      </c>
      <c r="OQY516" s="63" t="s">
        <v>23</v>
      </c>
      <c r="OQZ516" s="63" t="s">
        <v>842</v>
      </c>
      <c r="ORA516" s="115">
        <v>46049</v>
      </c>
      <c r="ORB516" s="150" t="s">
        <v>1381</v>
      </c>
      <c r="ORC516" s="63" t="s">
        <v>363</v>
      </c>
      <c r="ORD516" s="63">
        <v>338</v>
      </c>
      <c r="ORE516" s="63" t="s">
        <v>1403</v>
      </c>
      <c r="ORF516" s="63" t="str">
        <f>_xlfn.IFNA(VLOOKUP(ORD516,[1]MH!ORA$2:ORL$538,7,FALSE), "")</f>
        <v/>
      </c>
      <c r="ORG516" s="63" t="s">
        <v>23</v>
      </c>
      <c r="ORH516" s="63" t="s">
        <v>842</v>
      </c>
      <c r="ORI516" s="115">
        <v>46049</v>
      </c>
      <c r="ORJ516" s="150" t="s">
        <v>1381</v>
      </c>
      <c r="ORK516" s="63" t="s">
        <v>363</v>
      </c>
      <c r="ORL516" s="63">
        <v>338</v>
      </c>
      <c r="ORM516" s="63" t="s">
        <v>1403</v>
      </c>
      <c r="ORN516" s="63" t="str">
        <f>_xlfn.IFNA(VLOOKUP(ORL516,[1]MH!ORI$2:ORT$538,7,FALSE), "")</f>
        <v/>
      </c>
      <c r="ORO516" s="63" t="s">
        <v>23</v>
      </c>
      <c r="ORP516" s="63" t="s">
        <v>842</v>
      </c>
      <c r="ORQ516" s="115">
        <v>46049</v>
      </c>
      <c r="ORR516" s="150" t="s">
        <v>1381</v>
      </c>
      <c r="ORS516" s="63" t="s">
        <v>363</v>
      </c>
      <c r="ORT516" s="63">
        <v>338</v>
      </c>
      <c r="ORU516" s="63" t="s">
        <v>1403</v>
      </c>
      <c r="ORV516" s="63" t="str">
        <f>_xlfn.IFNA(VLOOKUP(ORT516,[1]MH!ORQ$2:OSB$538,7,FALSE), "")</f>
        <v/>
      </c>
      <c r="ORW516" s="63" t="s">
        <v>23</v>
      </c>
      <c r="ORX516" s="63" t="s">
        <v>842</v>
      </c>
      <c r="ORY516" s="115">
        <v>46049</v>
      </c>
      <c r="ORZ516" s="150" t="s">
        <v>1381</v>
      </c>
      <c r="OSA516" s="63" t="s">
        <v>363</v>
      </c>
      <c r="OSB516" s="63">
        <v>338</v>
      </c>
      <c r="OSC516" s="63" t="s">
        <v>1403</v>
      </c>
      <c r="OSD516" s="63" t="str">
        <f>_xlfn.IFNA(VLOOKUP(OSB516,[1]MH!ORY$2:OSJ$538,7,FALSE), "")</f>
        <v/>
      </c>
      <c r="OSE516" s="63" t="s">
        <v>23</v>
      </c>
      <c r="OSF516" s="63" t="s">
        <v>842</v>
      </c>
      <c r="OSG516" s="115">
        <v>46049</v>
      </c>
      <c r="OSH516" s="150" t="s">
        <v>1381</v>
      </c>
      <c r="OSI516" s="63" t="s">
        <v>363</v>
      </c>
      <c r="OSJ516" s="63">
        <v>338</v>
      </c>
      <c r="OSK516" s="63" t="s">
        <v>1403</v>
      </c>
      <c r="OSL516" s="63" t="str">
        <f>_xlfn.IFNA(VLOOKUP(OSJ516,[1]MH!OSG$2:OSR$538,7,FALSE), "")</f>
        <v/>
      </c>
      <c r="OSM516" s="63" t="s">
        <v>23</v>
      </c>
      <c r="OSN516" s="63" t="s">
        <v>842</v>
      </c>
      <c r="OSO516" s="115">
        <v>46049</v>
      </c>
      <c r="OSP516" s="150" t="s">
        <v>1381</v>
      </c>
      <c r="OSQ516" s="63" t="s">
        <v>363</v>
      </c>
      <c r="OSR516" s="63">
        <v>338</v>
      </c>
      <c r="OSS516" s="63" t="s">
        <v>1403</v>
      </c>
      <c r="OST516" s="63" t="str">
        <f>_xlfn.IFNA(VLOOKUP(OSR516,[1]MH!OSO$2:OSZ$538,7,FALSE), "")</f>
        <v/>
      </c>
      <c r="OSU516" s="63" t="s">
        <v>23</v>
      </c>
      <c r="OSV516" s="63" t="s">
        <v>842</v>
      </c>
      <c r="OSW516" s="115">
        <v>46049</v>
      </c>
      <c r="OSX516" s="150" t="s">
        <v>1381</v>
      </c>
      <c r="OSY516" s="63" t="s">
        <v>363</v>
      </c>
      <c r="OSZ516" s="63">
        <v>338</v>
      </c>
      <c r="OTA516" s="63" t="s">
        <v>1403</v>
      </c>
      <c r="OTB516" s="63" t="str">
        <f>_xlfn.IFNA(VLOOKUP(OSZ516,[1]MH!OSW$2:OTH$538,7,FALSE), "")</f>
        <v/>
      </c>
      <c r="OTC516" s="63" t="s">
        <v>23</v>
      </c>
      <c r="OTD516" s="63" t="s">
        <v>842</v>
      </c>
      <c r="OTE516" s="115">
        <v>46049</v>
      </c>
      <c r="OTF516" s="150" t="s">
        <v>1381</v>
      </c>
      <c r="OTG516" s="63" t="s">
        <v>363</v>
      </c>
      <c r="OTH516" s="63">
        <v>338</v>
      </c>
      <c r="OTI516" s="63" t="s">
        <v>1403</v>
      </c>
      <c r="OTJ516" s="63" t="str">
        <f>_xlfn.IFNA(VLOOKUP(OTH516,[1]MH!OTE$2:OTP$538,7,FALSE), "")</f>
        <v/>
      </c>
      <c r="OTK516" s="63" t="s">
        <v>23</v>
      </c>
      <c r="OTL516" s="63" t="s">
        <v>842</v>
      </c>
      <c r="OTM516" s="115">
        <v>46049</v>
      </c>
      <c r="OTN516" s="150" t="s">
        <v>1381</v>
      </c>
      <c r="OTO516" s="63" t="s">
        <v>363</v>
      </c>
      <c r="OTP516" s="63">
        <v>338</v>
      </c>
      <c r="OTQ516" s="63" t="s">
        <v>1403</v>
      </c>
      <c r="OTR516" s="63" t="str">
        <f>_xlfn.IFNA(VLOOKUP(OTP516,[1]MH!OTM$2:OTX$538,7,FALSE), "")</f>
        <v/>
      </c>
      <c r="OTS516" s="63" t="s">
        <v>23</v>
      </c>
      <c r="OTT516" s="63" t="s">
        <v>842</v>
      </c>
      <c r="OTU516" s="115">
        <v>46049</v>
      </c>
      <c r="OTV516" s="150" t="s">
        <v>1381</v>
      </c>
      <c r="OTW516" s="63" t="s">
        <v>363</v>
      </c>
      <c r="OTX516" s="63">
        <v>338</v>
      </c>
      <c r="OTY516" s="63" t="s">
        <v>1403</v>
      </c>
      <c r="OTZ516" s="63" t="str">
        <f>_xlfn.IFNA(VLOOKUP(OTX516,[1]MH!OTU$2:OUF$538,7,FALSE), "")</f>
        <v/>
      </c>
      <c r="OUA516" s="63" t="s">
        <v>23</v>
      </c>
      <c r="OUB516" s="63" t="s">
        <v>842</v>
      </c>
      <c r="OUC516" s="115">
        <v>46049</v>
      </c>
      <c r="OUD516" s="150" t="s">
        <v>1381</v>
      </c>
      <c r="OUE516" s="63" t="s">
        <v>363</v>
      </c>
      <c r="OUF516" s="63">
        <v>338</v>
      </c>
      <c r="OUG516" s="63" t="s">
        <v>1403</v>
      </c>
      <c r="OUH516" s="63" t="str">
        <f>_xlfn.IFNA(VLOOKUP(OUF516,[1]MH!OUC$2:OUN$538,7,FALSE), "")</f>
        <v/>
      </c>
      <c r="OUI516" s="63" t="s">
        <v>23</v>
      </c>
      <c r="OUJ516" s="63" t="s">
        <v>842</v>
      </c>
      <c r="OUK516" s="115">
        <v>46049</v>
      </c>
      <c r="OUL516" s="150" t="s">
        <v>1381</v>
      </c>
      <c r="OUM516" s="63" t="s">
        <v>363</v>
      </c>
      <c r="OUN516" s="63">
        <v>338</v>
      </c>
      <c r="OUO516" s="63" t="s">
        <v>1403</v>
      </c>
      <c r="OUP516" s="63" t="str">
        <f>_xlfn.IFNA(VLOOKUP(OUN516,[1]MH!OUK$2:OUV$538,7,FALSE), "")</f>
        <v/>
      </c>
      <c r="OUQ516" s="63" t="s">
        <v>23</v>
      </c>
      <c r="OUR516" s="63" t="s">
        <v>842</v>
      </c>
      <c r="OUS516" s="115">
        <v>46049</v>
      </c>
      <c r="OUT516" s="150" t="s">
        <v>1381</v>
      </c>
      <c r="OUU516" s="63" t="s">
        <v>363</v>
      </c>
      <c r="OUV516" s="63">
        <v>338</v>
      </c>
      <c r="OUW516" s="63" t="s">
        <v>1403</v>
      </c>
      <c r="OUX516" s="63" t="str">
        <f>_xlfn.IFNA(VLOOKUP(OUV516,[1]MH!OUS$2:OVD$538,7,FALSE), "")</f>
        <v/>
      </c>
      <c r="OUY516" s="63" t="s">
        <v>23</v>
      </c>
      <c r="OUZ516" s="63" t="s">
        <v>842</v>
      </c>
      <c r="OVA516" s="115">
        <v>46049</v>
      </c>
      <c r="OVB516" s="150" t="s">
        <v>1381</v>
      </c>
      <c r="OVC516" s="63" t="s">
        <v>363</v>
      </c>
      <c r="OVD516" s="63">
        <v>338</v>
      </c>
      <c r="OVE516" s="63" t="s">
        <v>1403</v>
      </c>
      <c r="OVF516" s="63" t="str">
        <f>_xlfn.IFNA(VLOOKUP(OVD516,[1]MH!OVA$2:OVL$538,7,FALSE), "")</f>
        <v/>
      </c>
      <c r="OVG516" s="63" t="s">
        <v>23</v>
      </c>
      <c r="OVH516" s="63" t="s">
        <v>842</v>
      </c>
      <c r="OVI516" s="115">
        <v>46049</v>
      </c>
      <c r="OVJ516" s="150" t="s">
        <v>1381</v>
      </c>
      <c r="OVK516" s="63" t="s">
        <v>363</v>
      </c>
      <c r="OVL516" s="63">
        <v>338</v>
      </c>
      <c r="OVM516" s="63" t="s">
        <v>1403</v>
      </c>
      <c r="OVN516" s="63" t="str">
        <f>_xlfn.IFNA(VLOOKUP(OVL516,[1]MH!OVI$2:OVT$538,7,FALSE), "")</f>
        <v/>
      </c>
      <c r="OVO516" s="63" t="s">
        <v>23</v>
      </c>
      <c r="OVP516" s="63" t="s">
        <v>842</v>
      </c>
      <c r="OVQ516" s="115">
        <v>46049</v>
      </c>
      <c r="OVR516" s="150" t="s">
        <v>1381</v>
      </c>
      <c r="OVS516" s="63" t="s">
        <v>363</v>
      </c>
      <c r="OVT516" s="63">
        <v>338</v>
      </c>
      <c r="OVU516" s="63" t="s">
        <v>1403</v>
      </c>
      <c r="OVV516" s="63" t="str">
        <f>_xlfn.IFNA(VLOOKUP(OVT516,[1]MH!OVQ$2:OWB$538,7,FALSE), "")</f>
        <v/>
      </c>
      <c r="OVW516" s="63" t="s">
        <v>23</v>
      </c>
      <c r="OVX516" s="63" t="s">
        <v>842</v>
      </c>
      <c r="OVY516" s="115">
        <v>46049</v>
      </c>
      <c r="OVZ516" s="150" t="s">
        <v>1381</v>
      </c>
      <c r="OWA516" s="63" t="s">
        <v>363</v>
      </c>
      <c r="OWB516" s="63">
        <v>338</v>
      </c>
      <c r="OWC516" s="63" t="s">
        <v>1403</v>
      </c>
      <c r="OWD516" s="63" t="str">
        <f>_xlfn.IFNA(VLOOKUP(OWB516,[1]MH!OVY$2:OWJ$538,7,FALSE), "")</f>
        <v/>
      </c>
      <c r="OWE516" s="63" t="s">
        <v>23</v>
      </c>
      <c r="OWF516" s="63" t="s">
        <v>842</v>
      </c>
      <c r="OWG516" s="115">
        <v>46049</v>
      </c>
      <c r="OWH516" s="150" t="s">
        <v>1381</v>
      </c>
      <c r="OWI516" s="63" t="s">
        <v>363</v>
      </c>
      <c r="OWJ516" s="63">
        <v>338</v>
      </c>
      <c r="OWK516" s="63" t="s">
        <v>1403</v>
      </c>
      <c r="OWL516" s="63" t="str">
        <f>_xlfn.IFNA(VLOOKUP(OWJ516,[1]MH!OWG$2:OWR$538,7,FALSE), "")</f>
        <v/>
      </c>
      <c r="OWM516" s="63" t="s">
        <v>23</v>
      </c>
      <c r="OWN516" s="63" t="s">
        <v>842</v>
      </c>
      <c r="OWO516" s="115">
        <v>46049</v>
      </c>
      <c r="OWP516" s="150" t="s">
        <v>1381</v>
      </c>
      <c r="OWQ516" s="63" t="s">
        <v>363</v>
      </c>
      <c r="OWR516" s="63">
        <v>338</v>
      </c>
      <c r="OWS516" s="63" t="s">
        <v>1403</v>
      </c>
      <c r="OWT516" s="63" t="str">
        <f>_xlfn.IFNA(VLOOKUP(OWR516,[1]MH!OWO$2:OWZ$538,7,FALSE), "")</f>
        <v/>
      </c>
      <c r="OWU516" s="63" t="s">
        <v>23</v>
      </c>
      <c r="OWV516" s="63" t="s">
        <v>842</v>
      </c>
      <c r="OWW516" s="115">
        <v>46049</v>
      </c>
      <c r="OWX516" s="150" t="s">
        <v>1381</v>
      </c>
      <c r="OWY516" s="63" t="s">
        <v>363</v>
      </c>
      <c r="OWZ516" s="63">
        <v>338</v>
      </c>
      <c r="OXA516" s="63" t="s">
        <v>1403</v>
      </c>
      <c r="OXB516" s="63" t="str">
        <f>_xlfn.IFNA(VLOOKUP(OWZ516,[1]MH!OWW$2:OXH$538,7,FALSE), "")</f>
        <v/>
      </c>
      <c r="OXC516" s="63" t="s">
        <v>23</v>
      </c>
      <c r="OXD516" s="63" t="s">
        <v>842</v>
      </c>
      <c r="OXE516" s="115">
        <v>46049</v>
      </c>
      <c r="OXF516" s="150" t="s">
        <v>1381</v>
      </c>
      <c r="OXG516" s="63" t="s">
        <v>363</v>
      </c>
      <c r="OXH516" s="63">
        <v>338</v>
      </c>
      <c r="OXI516" s="63" t="s">
        <v>1403</v>
      </c>
      <c r="OXJ516" s="63" t="str">
        <f>_xlfn.IFNA(VLOOKUP(OXH516,[1]MH!OXE$2:OXP$538,7,FALSE), "")</f>
        <v/>
      </c>
      <c r="OXK516" s="63" t="s">
        <v>23</v>
      </c>
      <c r="OXL516" s="63" t="s">
        <v>842</v>
      </c>
      <c r="OXM516" s="115">
        <v>46049</v>
      </c>
      <c r="OXN516" s="150" t="s">
        <v>1381</v>
      </c>
      <c r="OXO516" s="63" t="s">
        <v>363</v>
      </c>
      <c r="OXP516" s="63">
        <v>338</v>
      </c>
      <c r="OXQ516" s="63" t="s">
        <v>1403</v>
      </c>
      <c r="OXR516" s="63" t="str">
        <f>_xlfn.IFNA(VLOOKUP(OXP516,[1]MH!OXM$2:OXX$538,7,FALSE), "")</f>
        <v/>
      </c>
      <c r="OXS516" s="63" t="s">
        <v>23</v>
      </c>
      <c r="OXT516" s="63" t="s">
        <v>842</v>
      </c>
      <c r="OXU516" s="115">
        <v>46049</v>
      </c>
      <c r="OXV516" s="150" t="s">
        <v>1381</v>
      </c>
      <c r="OXW516" s="63" t="s">
        <v>363</v>
      </c>
      <c r="OXX516" s="63">
        <v>338</v>
      </c>
      <c r="OXY516" s="63" t="s">
        <v>1403</v>
      </c>
      <c r="OXZ516" s="63" t="str">
        <f>_xlfn.IFNA(VLOOKUP(OXX516,[1]MH!OXU$2:OYF$538,7,FALSE), "")</f>
        <v/>
      </c>
      <c r="OYA516" s="63" t="s">
        <v>23</v>
      </c>
      <c r="OYB516" s="63" t="s">
        <v>842</v>
      </c>
      <c r="OYC516" s="115">
        <v>46049</v>
      </c>
      <c r="OYD516" s="150" t="s">
        <v>1381</v>
      </c>
      <c r="OYE516" s="63" t="s">
        <v>363</v>
      </c>
      <c r="OYF516" s="63">
        <v>338</v>
      </c>
      <c r="OYG516" s="63" t="s">
        <v>1403</v>
      </c>
      <c r="OYH516" s="63" t="str">
        <f>_xlfn.IFNA(VLOOKUP(OYF516,[1]MH!OYC$2:OYN$538,7,FALSE), "")</f>
        <v/>
      </c>
      <c r="OYI516" s="63" t="s">
        <v>23</v>
      </c>
      <c r="OYJ516" s="63" t="s">
        <v>842</v>
      </c>
      <c r="OYK516" s="115">
        <v>46049</v>
      </c>
      <c r="OYL516" s="150" t="s">
        <v>1381</v>
      </c>
      <c r="OYM516" s="63" t="s">
        <v>363</v>
      </c>
      <c r="OYN516" s="63">
        <v>338</v>
      </c>
      <c r="OYO516" s="63" t="s">
        <v>1403</v>
      </c>
      <c r="OYP516" s="63" t="str">
        <f>_xlfn.IFNA(VLOOKUP(OYN516,[1]MH!OYK$2:OYV$538,7,FALSE), "")</f>
        <v/>
      </c>
      <c r="OYQ516" s="63" t="s">
        <v>23</v>
      </c>
      <c r="OYR516" s="63" t="s">
        <v>842</v>
      </c>
      <c r="OYS516" s="115">
        <v>46049</v>
      </c>
      <c r="OYT516" s="150" t="s">
        <v>1381</v>
      </c>
      <c r="OYU516" s="63" t="s">
        <v>363</v>
      </c>
      <c r="OYV516" s="63">
        <v>338</v>
      </c>
      <c r="OYW516" s="63" t="s">
        <v>1403</v>
      </c>
      <c r="OYX516" s="63" t="str">
        <f>_xlfn.IFNA(VLOOKUP(OYV516,[1]MH!OYS$2:OZD$538,7,FALSE), "")</f>
        <v/>
      </c>
      <c r="OYY516" s="63" t="s">
        <v>23</v>
      </c>
      <c r="OYZ516" s="63" t="s">
        <v>842</v>
      </c>
      <c r="OZA516" s="115">
        <v>46049</v>
      </c>
      <c r="OZB516" s="150" t="s">
        <v>1381</v>
      </c>
      <c r="OZC516" s="63" t="s">
        <v>363</v>
      </c>
      <c r="OZD516" s="63">
        <v>338</v>
      </c>
      <c r="OZE516" s="63" t="s">
        <v>1403</v>
      </c>
      <c r="OZF516" s="63" t="str">
        <f>_xlfn.IFNA(VLOOKUP(OZD516,[1]MH!OZA$2:OZL$538,7,FALSE), "")</f>
        <v/>
      </c>
      <c r="OZG516" s="63" t="s">
        <v>23</v>
      </c>
      <c r="OZH516" s="63" t="s">
        <v>842</v>
      </c>
      <c r="OZI516" s="115">
        <v>46049</v>
      </c>
      <c r="OZJ516" s="150" t="s">
        <v>1381</v>
      </c>
      <c r="OZK516" s="63" t="s">
        <v>363</v>
      </c>
      <c r="OZL516" s="63">
        <v>338</v>
      </c>
      <c r="OZM516" s="63" t="s">
        <v>1403</v>
      </c>
      <c r="OZN516" s="63" t="str">
        <f>_xlfn.IFNA(VLOOKUP(OZL516,[1]MH!OZI$2:OZT$538,7,FALSE), "")</f>
        <v/>
      </c>
      <c r="OZO516" s="63" t="s">
        <v>23</v>
      </c>
      <c r="OZP516" s="63" t="s">
        <v>842</v>
      </c>
      <c r="OZQ516" s="115">
        <v>46049</v>
      </c>
      <c r="OZR516" s="150" t="s">
        <v>1381</v>
      </c>
      <c r="OZS516" s="63" t="s">
        <v>363</v>
      </c>
      <c r="OZT516" s="63">
        <v>338</v>
      </c>
      <c r="OZU516" s="63" t="s">
        <v>1403</v>
      </c>
      <c r="OZV516" s="63" t="str">
        <f>_xlfn.IFNA(VLOOKUP(OZT516,[1]MH!OZQ$2:PAB$538,7,FALSE), "")</f>
        <v/>
      </c>
      <c r="OZW516" s="63" t="s">
        <v>23</v>
      </c>
      <c r="OZX516" s="63" t="s">
        <v>842</v>
      </c>
      <c r="OZY516" s="115">
        <v>46049</v>
      </c>
      <c r="OZZ516" s="150" t="s">
        <v>1381</v>
      </c>
      <c r="PAA516" s="63" t="s">
        <v>363</v>
      </c>
      <c r="PAB516" s="63">
        <v>338</v>
      </c>
      <c r="PAC516" s="63" t="s">
        <v>1403</v>
      </c>
      <c r="PAD516" s="63" t="str">
        <f>_xlfn.IFNA(VLOOKUP(PAB516,[1]MH!OZY$2:PAJ$538,7,FALSE), "")</f>
        <v/>
      </c>
      <c r="PAE516" s="63" t="s">
        <v>23</v>
      </c>
      <c r="PAF516" s="63" t="s">
        <v>842</v>
      </c>
      <c r="PAG516" s="115">
        <v>46049</v>
      </c>
      <c r="PAH516" s="150" t="s">
        <v>1381</v>
      </c>
      <c r="PAI516" s="63" t="s">
        <v>363</v>
      </c>
      <c r="PAJ516" s="63">
        <v>338</v>
      </c>
      <c r="PAK516" s="63" t="s">
        <v>1403</v>
      </c>
      <c r="PAL516" s="63" t="str">
        <f>_xlfn.IFNA(VLOOKUP(PAJ516,[1]MH!PAG$2:PAR$538,7,FALSE), "")</f>
        <v/>
      </c>
      <c r="PAM516" s="63" t="s">
        <v>23</v>
      </c>
      <c r="PAN516" s="63" t="s">
        <v>842</v>
      </c>
      <c r="PAO516" s="115">
        <v>46049</v>
      </c>
      <c r="PAP516" s="150" t="s">
        <v>1381</v>
      </c>
      <c r="PAQ516" s="63" t="s">
        <v>363</v>
      </c>
      <c r="PAR516" s="63">
        <v>338</v>
      </c>
      <c r="PAS516" s="63" t="s">
        <v>1403</v>
      </c>
      <c r="PAT516" s="63" t="str">
        <f>_xlfn.IFNA(VLOOKUP(PAR516,[1]MH!PAO$2:PAZ$538,7,FALSE), "")</f>
        <v/>
      </c>
      <c r="PAU516" s="63" t="s">
        <v>23</v>
      </c>
      <c r="PAV516" s="63" t="s">
        <v>842</v>
      </c>
      <c r="PAW516" s="115">
        <v>46049</v>
      </c>
      <c r="PAX516" s="150" t="s">
        <v>1381</v>
      </c>
      <c r="PAY516" s="63" t="s">
        <v>363</v>
      </c>
      <c r="PAZ516" s="63">
        <v>338</v>
      </c>
      <c r="PBA516" s="63" t="s">
        <v>1403</v>
      </c>
      <c r="PBB516" s="63" t="str">
        <f>_xlfn.IFNA(VLOOKUP(PAZ516,[1]MH!PAW$2:PBH$538,7,FALSE), "")</f>
        <v/>
      </c>
      <c r="PBC516" s="63" t="s">
        <v>23</v>
      </c>
      <c r="PBD516" s="63" t="s">
        <v>842</v>
      </c>
      <c r="PBE516" s="115">
        <v>46049</v>
      </c>
      <c r="PBF516" s="150" t="s">
        <v>1381</v>
      </c>
      <c r="PBG516" s="63" t="s">
        <v>363</v>
      </c>
      <c r="PBH516" s="63">
        <v>338</v>
      </c>
      <c r="PBI516" s="63" t="s">
        <v>1403</v>
      </c>
      <c r="PBJ516" s="63" t="str">
        <f>_xlfn.IFNA(VLOOKUP(PBH516,[1]MH!PBE$2:PBP$538,7,FALSE), "")</f>
        <v/>
      </c>
      <c r="PBK516" s="63" t="s">
        <v>23</v>
      </c>
      <c r="PBL516" s="63" t="s">
        <v>842</v>
      </c>
      <c r="PBM516" s="115">
        <v>46049</v>
      </c>
      <c r="PBN516" s="150" t="s">
        <v>1381</v>
      </c>
      <c r="PBO516" s="63" t="s">
        <v>363</v>
      </c>
      <c r="PBP516" s="63">
        <v>338</v>
      </c>
      <c r="PBQ516" s="63" t="s">
        <v>1403</v>
      </c>
      <c r="PBR516" s="63" t="str">
        <f>_xlfn.IFNA(VLOOKUP(PBP516,[1]MH!PBM$2:PBX$538,7,FALSE), "")</f>
        <v/>
      </c>
      <c r="PBS516" s="63" t="s">
        <v>23</v>
      </c>
      <c r="PBT516" s="63" t="s">
        <v>842</v>
      </c>
      <c r="PBU516" s="115">
        <v>46049</v>
      </c>
      <c r="PBV516" s="150" t="s">
        <v>1381</v>
      </c>
      <c r="PBW516" s="63" t="s">
        <v>363</v>
      </c>
      <c r="PBX516" s="63">
        <v>338</v>
      </c>
      <c r="PBY516" s="63" t="s">
        <v>1403</v>
      </c>
      <c r="PBZ516" s="63" t="str">
        <f>_xlfn.IFNA(VLOOKUP(PBX516,[1]MH!PBU$2:PCF$538,7,FALSE), "")</f>
        <v/>
      </c>
      <c r="PCA516" s="63" t="s">
        <v>23</v>
      </c>
      <c r="PCB516" s="63" t="s">
        <v>842</v>
      </c>
      <c r="PCC516" s="115">
        <v>46049</v>
      </c>
      <c r="PCD516" s="150" t="s">
        <v>1381</v>
      </c>
      <c r="PCE516" s="63" t="s">
        <v>363</v>
      </c>
      <c r="PCF516" s="63">
        <v>338</v>
      </c>
      <c r="PCG516" s="63" t="s">
        <v>1403</v>
      </c>
      <c r="PCH516" s="63" t="str">
        <f>_xlfn.IFNA(VLOOKUP(PCF516,[1]MH!PCC$2:PCN$538,7,FALSE), "")</f>
        <v/>
      </c>
      <c r="PCI516" s="63" t="s">
        <v>23</v>
      </c>
      <c r="PCJ516" s="63" t="s">
        <v>842</v>
      </c>
      <c r="PCK516" s="115">
        <v>46049</v>
      </c>
      <c r="PCL516" s="150" t="s">
        <v>1381</v>
      </c>
      <c r="PCM516" s="63" t="s">
        <v>363</v>
      </c>
      <c r="PCN516" s="63">
        <v>338</v>
      </c>
      <c r="PCO516" s="63" t="s">
        <v>1403</v>
      </c>
      <c r="PCP516" s="63" t="str">
        <f>_xlfn.IFNA(VLOOKUP(PCN516,[1]MH!PCK$2:PCV$538,7,FALSE), "")</f>
        <v/>
      </c>
      <c r="PCQ516" s="63" t="s">
        <v>23</v>
      </c>
      <c r="PCR516" s="63" t="s">
        <v>842</v>
      </c>
      <c r="PCS516" s="115">
        <v>46049</v>
      </c>
      <c r="PCT516" s="150" t="s">
        <v>1381</v>
      </c>
      <c r="PCU516" s="63" t="s">
        <v>363</v>
      </c>
      <c r="PCV516" s="63">
        <v>338</v>
      </c>
      <c r="PCW516" s="63" t="s">
        <v>1403</v>
      </c>
      <c r="PCX516" s="63" t="str">
        <f>_xlfn.IFNA(VLOOKUP(PCV516,[1]MH!PCS$2:PDD$538,7,FALSE), "")</f>
        <v/>
      </c>
      <c r="PCY516" s="63" t="s">
        <v>23</v>
      </c>
      <c r="PCZ516" s="63" t="s">
        <v>842</v>
      </c>
      <c r="PDA516" s="115">
        <v>46049</v>
      </c>
      <c r="PDB516" s="150" t="s">
        <v>1381</v>
      </c>
      <c r="PDC516" s="63" t="s">
        <v>363</v>
      </c>
      <c r="PDD516" s="63">
        <v>338</v>
      </c>
      <c r="PDE516" s="63" t="s">
        <v>1403</v>
      </c>
      <c r="PDF516" s="63" t="str">
        <f>_xlfn.IFNA(VLOOKUP(PDD516,[1]MH!PDA$2:PDL$538,7,FALSE), "")</f>
        <v/>
      </c>
      <c r="PDG516" s="63" t="s">
        <v>23</v>
      </c>
      <c r="PDH516" s="63" t="s">
        <v>842</v>
      </c>
      <c r="PDI516" s="115">
        <v>46049</v>
      </c>
      <c r="PDJ516" s="150" t="s">
        <v>1381</v>
      </c>
      <c r="PDK516" s="63" t="s">
        <v>363</v>
      </c>
      <c r="PDL516" s="63">
        <v>338</v>
      </c>
      <c r="PDM516" s="63" t="s">
        <v>1403</v>
      </c>
      <c r="PDN516" s="63" t="str">
        <f>_xlfn.IFNA(VLOOKUP(PDL516,[1]MH!PDI$2:PDT$538,7,FALSE), "")</f>
        <v/>
      </c>
      <c r="PDO516" s="63" t="s">
        <v>23</v>
      </c>
      <c r="PDP516" s="63" t="s">
        <v>842</v>
      </c>
      <c r="PDQ516" s="115">
        <v>46049</v>
      </c>
      <c r="PDR516" s="150" t="s">
        <v>1381</v>
      </c>
      <c r="PDS516" s="63" t="s">
        <v>363</v>
      </c>
      <c r="PDT516" s="63">
        <v>338</v>
      </c>
      <c r="PDU516" s="63" t="s">
        <v>1403</v>
      </c>
      <c r="PDV516" s="63" t="str">
        <f>_xlfn.IFNA(VLOOKUP(PDT516,[1]MH!PDQ$2:PEB$538,7,FALSE), "")</f>
        <v/>
      </c>
      <c r="PDW516" s="63" t="s">
        <v>23</v>
      </c>
      <c r="PDX516" s="63" t="s">
        <v>842</v>
      </c>
      <c r="PDY516" s="115">
        <v>46049</v>
      </c>
      <c r="PDZ516" s="150" t="s">
        <v>1381</v>
      </c>
      <c r="PEA516" s="63" t="s">
        <v>363</v>
      </c>
      <c r="PEB516" s="63">
        <v>338</v>
      </c>
      <c r="PEC516" s="63" t="s">
        <v>1403</v>
      </c>
      <c r="PED516" s="63" t="str">
        <f>_xlfn.IFNA(VLOOKUP(PEB516,[1]MH!PDY$2:PEJ$538,7,FALSE), "")</f>
        <v/>
      </c>
      <c r="PEE516" s="63" t="s">
        <v>23</v>
      </c>
      <c r="PEF516" s="63" t="s">
        <v>842</v>
      </c>
      <c r="PEG516" s="115">
        <v>46049</v>
      </c>
      <c r="PEH516" s="150" t="s">
        <v>1381</v>
      </c>
      <c r="PEI516" s="63" t="s">
        <v>363</v>
      </c>
      <c r="PEJ516" s="63">
        <v>338</v>
      </c>
      <c r="PEK516" s="63" t="s">
        <v>1403</v>
      </c>
      <c r="PEL516" s="63" t="str">
        <f>_xlfn.IFNA(VLOOKUP(PEJ516,[1]MH!PEG$2:PER$538,7,FALSE), "")</f>
        <v/>
      </c>
      <c r="PEM516" s="63" t="s">
        <v>23</v>
      </c>
      <c r="PEN516" s="63" t="s">
        <v>842</v>
      </c>
      <c r="PEO516" s="115">
        <v>46049</v>
      </c>
      <c r="PEP516" s="150" t="s">
        <v>1381</v>
      </c>
      <c r="PEQ516" s="63" t="s">
        <v>363</v>
      </c>
      <c r="PER516" s="63">
        <v>338</v>
      </c>
      <c r="PES516" s="63" t="s">
        <v>1403</v>
      </c>
      <c r="PET516" s="63" t="str">
        <f>_xlfn.IFNA(VLOOKUP(PER516,[1]MH!PEO$2:PEZ$538,7,FALSE), "")</f>
        <v/>
      </c>
      <c r="PEU516" s="63" t="s">
        <v>23</v>
      </c>
      <c r="PEV516" s="63" t="s">
        <v>842</v>
      </c>
      <c r="PEW516" s="115">
        <v>46049</v>
      </c>
      <c r="PEX516" s="150" t="s">
        <v>1381</v>
      </c>
      <c r="PEY516" s="63" t="s">
        <v>363</v>
      </c>
      <c r="PEZ516" s="63">
        <v>338</v>
      </c>
      <c r="PFA516" s="63" t="s">
        <v>1403</v>
      </c>
      <c r="PFB516" s="63" t="str">
        <f>_xlfn.IFNA(VLOOKUP(PEZ516,[1]MH!PEW$2:PFH$538,7,FALSE), "")</f>
        <v/>
      </c>
      <c r="PFC516" s="63" t="s">
        <v>23</v>
      </c>
      <c r="PFD516" s="63" t="s">
        <v>842</v>
      </c>
      <c r="PFE516" s="115">
        <v>46049</v>
      </c>
      <c r="PFF516" s="150" t="s">
        <v>1381</v>
      </c>
      <c r="PFG516" s="63" t="s">
        <v>363</v>
      </c>
      <c r="PFH516" s="63">
        <v>338</v>
      </c>
      <c r="PFI516" s="63" t="s">
        <v>1403</v>
      </c>
      <c r="PFJ516" s="63" t="str">
        <f>_xlfn.IFNA(VLOOKUP(PFH516,[1]MH!PFE$2:PFP$538,7,FALSE), "")</f>
        <v/>
      </c>
      <c r="PFK516" s="63" t="s">
        <v>23</v>
      </c>
      <c r="PFL516" s="63" t="s">
        <v>842</v>
      </c>
      <c r="PFM516" s="115">
        <v>46049</v>
      </c>
      <c r="PFN516" s="150" t="s">
        <v>1381</v>
      </c>
      <c r="PFO516" s="63" t="s">
        <v>363</v>
      </c>
      <c r="PFP516" s="63">
        <v>338</v>
      </c>
      <c r="PFQ516" s="63" t="s">
        <v>1403</v>
      </c>
      <c r="PFR516" s="63" t="str">
        <f>_xlfn.IFNA(VLOOKUP(PFP516,[1]MH!PFM$2:PFX$538,7,FALSE), "")</f>
        <v/>
      </c>
      <c r="PFS516" s="63" t="s">
        <v>23</v>
      </c>
      <c r="PFT516" s="63" t="s">
        <v>842</v>
      </c>
      <c r="PFU516" s="115">
        <v>46049</v>
      </c>
      <c r="PFV516" s="150" t="s">
        <v>1381</v>
      </c>
      <c r="PFW516" s="63" t="s">
        <v>363</v>
      </c>
      <c r="PFX516" s="63">
        <v>338</v>
      </c>
      <c r="PFY516" s="63" t="s">
        <v>1403</v>
      </c>
      <c r="PFZ516" s="63" t="str">
        <f>_xlfn.IFNA(VLOOKUP(PFX516,[1]MH!PFU$2:PGF$538,7,FALSE), "")</f>
        <v/>
      </c>
      <c r="PGA516" s="63" t="s">
        <v>23</v>
      </c>
      <c r="PGB516" s="63" t="s">
        <v>842</v>
      </c>
      <c r="PGC516" s="115">
        <v>46049</v>
      </c>
      <c r="PGD516" s="150" t="s">
        <v>1381</v>
      </c>
      <c r="PGE516" s="63" t="s">
        <v>363</v>
      </c>
      <c r="PGF516" s="63">
        <v>338</v>
      </c>
      <c r="PGG516" s="63" t="s">
        <v>1403</v>
      </c>
      <c r="PGH516" s="63" t="str">
        <f>_xlfn.IFNA(VLOOKUP(PGF516,[1]MH!PGC$2:PGN$538,7,FALSE), "")</f>
        <v/>
      </c>
      <c r="PGI516" s="63" t="s">
        <v>23</v>
      </c>
      <c r="PGJ516" s="63" t="s">
        <v>842</v>
      </c>
      <c r="PGK516" s="115">
        <v>46049</v>
      </c>
      <c r="PGL516" s="150" t="s">
        <v>1381</v>
      </c>
      <c r="PGM516" s="63" t="s">
        <v>363</v>
      </c>
      <c r="PGN516" s="63">
        <v>338</v>
      </c>
      <c r="PGO516" s="63" t="s">
        <v>1403</v>
      </c>
      <c r="PGP516" s="63" t="str">
        <f>_xlfn.IFNA(VLOOKUP(PGN516,[1]MH!PGK$2:PGV$538,7,FALSE), "")</f>
        <v/>
      </c>
      <c r="PGQ516" s="63" t="s">
        <v>23</v>
      </c>
      <c r="PGR516" s="63" t="s">
        <v>842</v>
      </c>
      <c r="PGS516" s="115">
        <v>46049</v>
      </c>
      <c r="PGT516" s="150" t="s">
        <v>1381</v>
      </c>
      <c r="PGU516" s="63" t="s">
        <v>363</v>
      </c>
      <c r="PGV516" s="63">
        <v>338</v>
      </c>
      <c r="PGW516" s="63" t="s">
        <v>1403</v>
      </c>
      <c r="PGX516" s="63" t="str">
        <f>_xlfn.IFNA(VLOOKUP(PGV516,[1]MH!PGS$2:PHD$538,7,FALSE), "")</f>
        <v/>
      </c>
      <c r="PGY516" s="63" t="s">
        <v>23</v>
      </c>
      <c r="PGZ516" s="63" t="s">
        <v>842</v>
      </c>
      <c r="PHA516" s="115">
        <v>46049</v>
      </c>
      <c r="PHB516" s="150" t="s">
        <v>1381</v>
      </c>
      <c r="PHC516" s="63" t="s">
        <v>363</v>
      </c>
      <c r="PHD516" s="63">
        <v>338</v>
      </c>
      <c r="PHE516" s="63" t="s">
        <v>1403</v>
      </c>
      <c r="PHF516" s="63" t="str">
        <f>_xlfn.IFNA(VLOOKUP(PHD516,[1]MH!PHA$2:PHL$538,7,FALSE), "")</f>
        <v/>
      </c>
      <c r="PHG516" s="63" t="s">
        <v>23</v>
      </c>
      <c r="PHH516" s="63" t="s">
        <v>842</v>
      </c>
      <c r="PHI516" s="115">
        <v>46049</v>
      </c>
      <c r="PHJ516" s="150" t="s">
        <v>1381</v>
      </c>
      <c r="PHK516" s="63" t="s">
        <v>363</v>
      </c>
      <c r="PHL516" s="63">
        <v>338</v>
      </c>
      <c r="PHM516" s="63" t="s">
        <v>1403</v>
      </c>
      <c r="PHN516" s="63" t="str">
        <f>_xlfn.IFNA(VLOOKUP(PHL516,[1]MH!PHI$2:PHT$538,7,FALSE), "")</f>
        <v/>
      </c>
      <c r="PHO516" s="63" t="s">
        <v>23</v>
      </c>
      <c r="PHP516" s="63" t="s">
        <v>842</v>
      </c>
      <c r="PHQ516" s="115">
        <v>46049</v>
      </c>
      <c r="PHR516" s="150" t="s">
        <v>1381</v>
      </c>
      <c r="PHS516" s="63" t="s">
        <v>363</v>
      </c>
      <c r="PHT516" s="63">
        <v>338</v>
      </c>
      <c r="PHU516" s="63" t="s">
        <v>1403</v>
      </c>
      <c r="PHV516" s="63" t="str">
        <f>_xlfn.IFNA(VLOOKUP(PHT516,[1]MH!PHQ$2:PIB$538,7,FALSE), "")</f>
        <v/>
      </c>
      <c r="PHW516" s="63" t="s">
        <v>23</v>
      </c>
      <c r="PHX516" s="63" t="s">
        <v>842</v>
      </c>
      <c r="PHY516" s="115">
        <v>46049</v>
      </c>
      <c r="PHZ516" s="150" t="s">
        <v>1381</v>
      </c>
      <c r="PIA516" s="63" t="s">
        <v>363</v>
      </c>
      <c r="PIB516" s="63">
        <v>338</v>
      </c>
      <c r="PIC516" s="63" t="s">
        <v>1403</v>
      </c>
      <c r="PID516" s="63" t="str">
        <f>_xlfn.IFNA(VLOOKUP(PIB516,[1]MH!PHY$2:PIJ$538,7,FALSE), "")</f>
        <v/>
      </c>
      <c r="PIE516" s="63" t="s">
        <v>23</v>
      </c>
      <c r="PIF516" s="63" t="s">
        <v>842</v>
      </c>
      <c r="PIG516" s="115">
        <v>46049</v>
      </c>
      <c r="PIH516" s="150" t="s">
        <v>1381</v>
      </c>
      <c r="PII516" s="63" t="s">
        <v>363</v>
      </c>
      <c r="PIJ516" s="63">
        <v>338</v>
      </c>
      <c r="PIK516" s="63" t="s">
        <v>1403</v>
      </c>
      <c r="PIL516" s="63" t="str">
        <f>_xlfn.IFNA(VLOOKUP(PIJ516,[1]MH!PIG$2:PIR$538,7,FALSE), "")</f>
        <v/>
      </c>
      <c r="PIM516" s="63" t="s">
        <v>23</v>
      </c>
      <c r="PIN516" s="63" t="s">
        <v>842</v>
      </c>
      <c r="PIO516" s="115">
        <v>46049</v>
      </c>
      <c r="PIP516" s="150" t="s">
        <v>1381</v>
      </c>
      <c r="PIQ516" s="63" t="s">
        <v>363</v>
      </c>
      <c r="PIR516" s="63">
        <v>338</v>
      </c>
      <c r="PIS516" s="63" t="s">
        <v>1403</v>
      </c>
      <c r="PIT516" s="63" t="str">
        <f>_xlfn.IFNA(VLOOKUP(PIR516,[1]MH!PIO$2:PIZ$538,7,FALSE), "")</f>
        <v/>
      </c>
      <c r="PIU516" s="63" t="s">
        <v>23</v>
      </c>
      <c r="PIV516" s="63" t="s">
        <v>842</v>
      </c>
      <c r="PIW516" s="115">
        <v>46049</v>
      </c>
      <c r="PIX516" s="150" t="s">
        <v>1381</v>
      </c>
      <c r="PIY516" s="63" t="s">
        <v>363</v>
      </c>
      <c r="PIZ516" s="63">
        <v>338</v>
      </c>
      <c r="PJA516" s="63" t="s">
        <v>1403</v>
      </c>
      <c r="PJB516" s="63" t="str">
        <f>_xlfn.IFNA(VLOOKUP(PIZ516,[1]MH!PIW$2:PJH$538,7,FALSE), "")</f>
        <v/>
      </c>
      <c r="PJC516" s="63" t="s">
        <v>23</v>
      </c>
      <c r="PJD516" s="63" t="s">
        <v>842</v>
      </c>
      <c r="PJE516" s="115">
        <v>46049</v>
      </c>
      <c r="PJF516" s="150" t="s">
        <v>1381</v>
      </c>
      <c r="PJG516" s="63" t="s">
        <v>363</v>
      </c>
      <c r="PJH516" s="63">
        <v>338</v>
      </c>
      <c r="PJI516" s="63" t="s">
        <v>1403</v>
      </c>
      <c r="PJJ516" s="63" t="str">
        <f>_xlfn.IFNA(VLOOKUP(PJH516,[1]MH!PJE$2:PJP$538,7,FALSE), "")</f>
        <v/>
      </c>
      <c r="PJK516" s="63" t="s">
        <v>23</v>
      </c>
      <c r="PJL516" s="63" t="s">
        <v>842</v>
      </c>
      <c r="PJM516" s="115">
        <v>46049</v>
      </c>
      <c r="PJN516" s="150" t="s">
        <v>1381</v>
      </c>
      <c r="PJO516" s="63" t="s">
        <v>363</v>
      </c>
      <c r="PJP516" s="63">
        <v>338</v>
      </c>
      <c r="PJQ516" s="63" t="s">
        <v>1403</v>
      </c>
      <c r="PJR516" s="63" t="str">
        <f>_xlfn.IFNA(VLOOKUP(PJP516,[1]MH!PJM$2:PJX$538,7,FALSE), "")</f>
        <v/>
      </c>
      <c r="PJS516" s="63" t="s">
        <v>23</v>
      </c>
      <c r="PJT516" s="63" t="s">
        <v>842</v>
      </c>
      <c r="PJU516" s="115">
        <v>46049</v>
      </c>
      <c r="PJV516" s="150" t="s">
        <v>1381</v>
      </c>
      <c r="PJW516" s="63" t="s">
        <v>363</v>
      </c>
      <c r="PJX516" s="63">
        <v>338</v>
      </c>
      <c r="PJY516" s="63" t="s">
        <v>1403</v>
      </c>
      <c r="PJZ516" s="63" t="str">
        <f>_xlfn.IFNA(VLOOKUP(PJX516,[1]MH!PJU$2:PKF$538,7,FALSE), "")</f>
        <v/>
      </c>
      <c r="PKA516" s="63" t="s">
        <v>23</v>
      </c>
      <c r="PKB516" s="63" t="s">
        <v>842</v>
      </c>
      <c r="PKC516" s="115">
        <v>46049</v>
      </c>
      <c r="PKD516" s="150" t="s">
        <v>1381</v>
      </c>
      <c r="PKE516" s="63" t="s">
        <v>363</v>
      </c>
      <c r="PKF516" s="63">
        <v>338</v>
      </c>
      <c r="PKG516" s="63" t="s">
        <v>1403</v>
      </c>
      <c r="PKH516" s="63" t="str">
        <f>_xlfn.IFNA(VLOOKUP(PKF516,[1]MH!PKC$2:PKN$538,7,FALSE), "")</f>
        <v/>
      </c>
      <c r="PKI516" s="63" t="s">
        <v>23</v>
      </c>
      <c r="PKJ516" s="63" t="s">
        <v>842</v>
      </c>
      <c r="PKK516" s="115">
        <v>46049</v>
      </c>
      <c r="PKL516" s="150" t="s">
        <v>1381</v>
      </c>
      <c r="PKM516" s="63" t="s">
        <v>363</v>
      </c>
      <c r="PKN516" s="63">
        <v>338</v>
      </c>
      <c r="PKO516" s="63" t="s">
        <v>1403</v>
      </c>
      <c r="PKP516" s="63" t="str">
        <f>_xlfn.IFNA(VLOOKUP(PKN516,[1]MH!PKK$2:PKV$538,7,FALSE), "")</f>
        <v/>
      </c>
      <c r="PKQ516" s="63" t="s">
        <v>23</v>
      </c>
      <c r="PKR516" s="63" t="s">
        <v>842</v>
      </c>
      <c r="PKS516" s="115">
        <v>46049</v>
      </c>
      <c r="PKT516" s="150" t="s">
        <v>1381</v>
      </c>
      <c r="PKU516" s="63" t="s">
        <v>363</v>
      </c>
      <c r="PKV516" s="63">
        <v>338</v>
      </c>
      <c r="PKW516" s="63" t="s">
        <v>1403</v>
      </c>
      <c r="PKX516" s="63" t="str">
        <f>_xlfn.IFNA(VLOOKUP(PKV516,[1]MH!PKS$2:PLD$538,7,FALSE), "")</f>
        <v/>
      </c>
      <c r="PKY516" s="63" t="s">
        <v>23</v>
      </c>
      <c r="PKZ516" s="63" t="s">
        <v>842</v>
      </c>
      <c r="PLA516" s="115">
        <v>46049</v>
      </c>
      <c r="PLB516" s="150" t="s">
        <v>1381</v>
      </c>
      <c r="PLC516" s="63" t="s">
        <v>363</v>
      </c>
      <c r="PLD516" s="63">
        <v>338</v>
      </c>
      <c r="PLE516" s="63" t="s">
        <v>1403</v>
      </c>
      <c r="PLF516" s="63" t="str">
        <f>_xlfn.IFNA(VLOOKUP(PLD516,[1]MH!PLA$2:PLL$538,7,FALSE), "")</f>
        <v/>
      </c>
      <c r="PLG516" s="63" t="s">
        <v>23</v>
      </c>
      <c r="PLH516" s="63" t="s">
        <v>842</v>
      </c>
      <c r="PLI516" s="115">
        <v>46049</v>
      </c>
      <c r="PLJ516" s="150" t="s">
        <v>1381</v>
      </c>
      <c r="PLK516" s="63" t="s">
        <v>363</v>
      </c>
      <c r="PLL516" s="63">
        <v>338</v>
      </c>
      <c r="PLM516" s="63" t="s">
        <v>1403</v>
      </c>
      <c r="PLN516" s="63" t="str">
        <f>_xlfn.IFNA(VLOOKUP(PLL516,[1]MH!PLI$2:PLT$538,7,FALSE), "")</f>
        <v/>
      </c>
      <c r="PLO516" s="63" t="s">
        <v>23</v>
      </c>
      <c r="PLP516" s="63" t="s">
        <v>842</v>
      </c>
      <c r="PLQ516" s="115">
        <v>46049</v>
      </c>
      <c r="PLR516" s="150" t="s">
        <v>1381</v>
      </c>
      <c r="PLS516" s="63" t="s">
        <v>363</v>
      </c>
      <c r="PLT516" s="63">
        <v>338</v>
      </c>
      <c r="PLU516" s="63" t="s">
        <v>1403</v>
      </c>
      <c r="PLV516" s="63" t="str">
        <f>_xlfn.IFNA(VLOOKUP(PLT516,[1]MH!PLQ$2:PMB$538,7,FALSE), "")</f>
        <v/>
      </c>
      <c r="PLW516" s="63" t="s">
        <v>23</v>
      </c>
      <c r="PLX516" s="63" t="s">
        <v>842</v>
      </c>
      <c r="PLY516" s="115">
        <v>46049</v>
      </c>
      <c r="PLZ516" s="150" t="s">
        <v>1381</v>
      </c>
      <c r="PMA516" s="63" t="s">
        <v>363</v>
      </c>
      <c r="PMB516" s="63">
        <v>338</v>
      </c>
      <c r="PMC516" s="63" t="s">
        <v>1403</v>
      </c>
      <c r="PMD516" s="63" t="str">
        <f>_xlfn.IFNA(VLOOKUP(PMB516,[1]MH!PLY$2:PMJ$538,7,FALSE), "")</f>
        <v/>
      </c>
      <c r="PME516" s="63" t="s">
        <v>23</v>
      </c>
      <c r="PMF516" s="63" t="s">
        <v>842</v>
      </c>
      <c r="PMG516" s="115">
        <v>46049</v>
      </c>
      <c r="PMH516" s="150" t="s">
        <v>1381</v>
      </c>
      <c r="PMI516" s="63" t="s">
        <v>363</v>
      </c>
      <c r="PMJ516" s="63">
        <v>338</v>
      </c>
      <c r="PMK516" s="63" t="s">
        <v>1403</v>
      </c>
      <c r="PML516" s="63" t="str">
        <f>_xlfn.IFNA(VLOOKUP(PMJ516,[1]MH!PMG$2:PMR$538,7,FALSE), "")</f>
        <v/>
      </c>
      <c r="PMM516" s="63" t="s">
        <v>23</v>
      </c>
      <c r="PMN516" s="63" t="s">
        <v>842</v>
      </c>
      <c r="PMO516" s="115">
        <v>46049</v>
      </c>
      <c r="PMP516" s="150" t="s">
        <v>1381</v>
      </c>
      <c r="PMQ516" s="63" t="s">
        <v>363</v>
      </c>
      <c r="PMR516" s="63">
        <v>338</v>
      </c>
      <c r="PMS516" s="63" t="s">
        <v>1403</v>
      </c>
      <c r="PMT516" s="63" t="str">
        <f>_xlfn.IFNA(VLOOKUP(PMR516,[1]MH!PMO$2:PMZ$538,7,FALSE), "")</f>
        <v/>
      </c>
      <c r="PMU516" s="63" t="s">
        <v>23</v>
      </c>
      <c r="PMV516" s="63" t="s">
        <v>842</v>
      </c>
      <c r="PMW516" s="115">
        <v>46049</v>
      </c>
      <c r="PMX516" s="150" t="s">
        <v>1381</v>
      </c>
      <c r="PMY516" s="63" t="s">
        <v>363</v>
      </c>
      <c r="PMZ516" s="63">
        <v>338</v>
      </c>
      <c r="PNA516" s="63" t="s">
        <v>1403</v>
      </c>
      <c r="PNB516" s="63" t="str">
        <f>_xlfn.IFNA(VLOOKUP(PMZ516,[1]MH!PMW$2:PNH$538,7,FALSE), "")</f>
        <v/>
      </c>
      <c r="PNC516" s="63" t="s">
        <v>23</v>
      </c>
      <c r="PND516" s="63" t="s">
        <v>842</v>
      </c>
      <c r="PNE516" s="115">
        <v>46049</v>
      </c>
      <c r="PNF516" s="150" t="s">
        <v>1381</v>
      </c>
      <c r="PNG516" s="63" t="s">
        <v>363</v>
      </c>
      <c r="PNH516" s="63">
        <v>338</v>
      </c>
      <c r="PNI516" s="63" t="s">
        <v>1403</v>
      </c>
      <c r="PNJ516" s="63" t="str">
        <f>_xlfn.IFNA(VLOOKUP(PNH516,[1]MH!PNE$2:PNP$538,7,FALSE), "")</f>
        <v/>
      </c>
      <c r="PNK516" s="63" t="s">
        <v>23</v>
      </c>
      <c r="PNL516" s="63" t="s">
        <v>842</v>
      </c>
      <c r="PNM516" s="115">
        <v>46049</v>
      </c>
      <c r="PNN516" s="150" t="s">
        <v>1381</v>
      </c>
      <c r="PNO516" s="63" t="s">
        <v>363</v>
      </c>
      <c r="PNP516" s="63">
        <v>338</v>
      </c>
      <c r="PNQ516" s="63" t="s">
        <v>1403</v>
      </c>
      <c r="PNR516" s="63" t="str">
        <f>_xlfn.IFNA(VLOOKUP(PNP516,[1]MH!PNM$2:PNX$538,7,FALSE), "")</f>
        <v/>
      </c>
      <c r="PNS516" s="63" t="s">
        <v>23</v>
      </c>
      <c r="PNT516" s="63" t="s">
        <v>842</v>
      </c>
      <c r="PNU516" s="115">
        <v>46049</v>
      </c>
      <c r="PNV516" s="150" t="s">
        <v>1381</v>
      </c>
      <c r="PNW516" s="63" t="s">
        <v>363</v>
      </c>
      <c r="PNX516" s="63">
        <v>338</v>
      </c>
      <c r="PNY516" s="63" t="s">
        <v>1403</v>
      </c>
      <c r="PNZ516" s="63" t="str">
        <f>_xlfn.IFNA(VLOOKUP(PNX516,[1]MH!PNU$2:POF$538,7,FALSE), "")</f>
        <v/>
      </c>
      <c r="POA516" s="63" t="s">
        <v>23</v>
      </c>
      <c r="POB516" s="63" t="s">
        <v>842</v>
      </c>
      <c r="POC516" s="115">
        <v>46049</v>
      </c>
      <c r="POD516" s="150" t="s">
        <v>1381</v>
      </c>
      <c r="POE516" s="63" t="s">
        <v>363</v>
      </c>
      <c r="POF516" s="63">
        <v>338</v>
      </c>
      <c r="POG516" s="63" t="s">
        <v>1403</v>
      </c>
      <c r="POH516" s="63" t="str">
        <f>_xlfn.IFNA(VLOOKUP(POF516,[1]MH!POC$2:PON$538,7,FALSE), "")</f>
        <v/>
      </c>
      <c r="POI516" s="63" t="s">
        <v>23</v>
      </c>
      <c r="POJ516" s="63" t="s">
        <v>842</v>
      </c>
      <c r="POK516" s="115">
        <v>46049</v>
      </c>
      <c r="POL516" s="150" t="s">
        <v>1381</v>
      </c>
      <c r="POM516" s="63" t="s">
        <v>363</v>
      </c>
      <c r="PON516" s="63">
        <v>338</v>
      </c>
      <c r="POO516" s="63" t="s">
        <v>1403</v>
      </c>
      <c r="POP516" s="63" t="str">
        <f>_xlfn.IFNA(VLOOKUP(PON516,[1]MH!POK$2:POV$538,7,FALSE), "")</f>
        <v/>
      </c>
      <c r="POQ516" s="63" t="s">
        <v>23</v>
      </c>
      <c r="POR516" s="63" t="s">
        <v>842</v>
      </c>
      <c r="POS516" s="115">
        <v>46049</v>
      </c>
      <c r="POT516" s="150" t="s">
        <v>1381</v>
      </c>
      <c r="POU516" s="63" t="s">
        <v>363</v>
      </c>
      <c r="POV516" s="63">
        <v>338</v>
      </c>
      <c r="POW516" s="63" t="s">
        <v>1403</v>
      </c>
      <c r="POX516" s="63" t="str">
        <f>_xlfn.IFNA(VLOOKUP(POV516,[1]MH!POS$2:PPD$538,7,FALSE), "")</f>
        <v/>
      </c>
      <c r="POY516" s="63" t="s">
        <v>23</v>
      </c>
      <c r="POZ516" s="63" t="s">
        <v>842</v>
      </c>
      <c r="PPA516" s="115">
        <v>46049</v>
      </c>
      <c r="PPB516" s="150" t="s">
        <v>1381</v>
      </c>
      <c r="PPC516" s="63" t="s">
        <v>363</v>
      </c>
      <c r="PPD516" s="63">
        <v>338</v>
      </c>
      <c r="PPE516" s="63" t="s">
        <v>1403</v>
      </c>
      <c r="PPF516" s="63" t="str">
        <f>_xlfn.IFNA(VLOOKUP(PPD516,[1]MH!PPA$2:PPL$538,7,FALSE), "")</f>
        <v/>
      </c>
      <c r="PPG516" s="63" t="s">
        <v>23</v>
      </c>
      <c r="PPH516" s="63" t="s">
        <v>842</v>
      </c>
      <c r="PPI516" s="115">
        <v>46049</v>
      </c>
      <c r="PPJ516" s="150" t="s">
        <v>1381</v>
      </c>
      <c r="PPK516" s="63" t="s">
        <v>363</v>
      </c>
      <c r="PPL516" s="63">
        <v>338</v>
      </c>
      <c r="PPM516" s="63" t="s">
        <v>1403</v>
      </c>
      <c r="PPN516" s="63" t="str">
        <f>_xlfn.IFNA(VLOOKUP(PPL516,[1]MH!PPI$2:PPT$538,7,FALSE), "")</f>
        <v/>
      </c>
      <c r="PPO516" s="63" t="s">
        <v>23</v>
      </c>
      <c r="PPP516" s="63" t="s">
        <v>842</v>
      </c>
      <c r="PPQ516" s="115">
        <v>46049</v>
      </c>
      <c r="PPR516" s="150" t="s">
        <v>1381</v>
      </c>
      <c r="PPS516" s="63" t="s">
        <v>363</v>
      </c>
      <c r="PPT516" s="63">
        <v>338</v>
      </c>
      <c r="PPU516" s="63" t="s">
        <v>1403</v>
      </c>
      <c r="PPV516" s="63" t="str">
        <f>_xlfn.IFNA(VLOOKUP(PPT516,[1]MH!PPQ$2:PQB$538,7,FALSE), "")</f>
        <v/>
      </c>
      <c r="PPW516" s="63" t="s">
        <v>23</v>
      </c>
      <c r="PPX516" s="63" t="s">
        <v>842</v>
      </c>
      <c r="PPY516" s="115">
        <v>46049</v>
      </c>
      <c r="PPZ516" s="150" t="s">
        <v>1381</v>
      </c>
      <c r="PQA516" s="63" t="s">
        <v>363</v>
      </c>
      <c r="PQB516" s="63">
        <v>338</v>
      </c>
      <c r="PQC516" s="63" t="s">
        <v>1403</v>
      </c>
      <c r="PQD516" s="63" t="str">
        <f>_xlfn.IFNA(VLOOKUP(PQB516,[1]MH!PPY$2:PQJ$538,7,FALSE), "")</f>
        <v/>
      </c>
      <c r="PQE516" s="63" t="s">
        <v>23</v>
      </c>
      <c r="PQF516" s="63" t="s">
        <v>842</v>
      </c>
      <c r="PQG516" s="115">
        <v>46049</v>
      </c>
      <c r="PQH516" s="150" t="s">
        <v>1381</v>
      </c>
      <c r="PQI516" s="63" t="s">
        <v>363</v>
      </c>
      <c r="PQJ516" s="63">
        <v>338</v>
      </c>
      <c r="PQK516" s="63" t="s">
        <v>1403</v>
      </c>
      <c r="PQL516" s="63" t="str">
        <f>_xlfn.IFNA(VLOOKUP(PQJ516,[1]MH!PQG$2:PQR$538,7,FALSE), "")</f>
        <v/>
      </c>
      <c r="PQM516" s="63" t="s">
        <v>23</v>
      </c>
      <c r="PQN516" s="63" t="s">
        <v>842</v>
      </c>
      <c r="PQO516" s="115">
        <v>46049</v>
      </c>
      <c r="PQP516" s="150" t="s">
        <v>1381</v>
      </c>
      <c r="PQQ516" s="63" t="s">
        <v>363</v>
      </c>
      <c r="PQR516" s="63">
        <v>338</v>
      </c>
      <c r="PQS516" s="63" t="s">
        <v>1403</v>
      </c>
      <c r="PQT516" s="63" t="str">
        <f>_xlfn.IFNA(VLOOKUP(PQR516,[1]MH!PQO$2:PQZ$538,7,FALSE), "")</f>
        <v/>
      </c>
      <c r="PQU516" s="63" t="s">
        <v>23</v>
      </c>
      <c r="PQV516" s="63" t="s">
        <v>842</v>
      </c>
      <c r="PQW516" s="115">
        <v>46049</v>
      </c>
      <c r="PQX516" s="150" t="s">
        <v>1381</v>
      </c>
      <c r="PQY516" s="63" t="s">
        <v>363</v>
      </c>
      <c r="PQZ516" s="63">
        <v>338</v>
      </c>
      <c r="PRA516" s="63" t="s">
        <v>1403</v>
      </c>
      <c r="PRB516" s="63" t="str">
        <f>_xlfn.IFNA(VLOOKUP(PQZ516,[1]MH!PQW$2:PRH$538,7,FALSE), "")</f>
        <v/>
      </c>
      <c r="PRC516" s="63" t="s">
        <v>23</v>
      </c>
      <c r="PRD516" s="63" t="s">
        <v>842</v>
      </c>
      <c r="PRE516" s="115">
        <v>46049</v>
      </c>
      <c r="PRF516" s="150" t="s">
        <v>1381</v>
      </c>
      <c r="PRG516" s="63" t="s">
        <v>363</v>
      </c>
      <c r="PRH516" s="63">
        <v>338</v>
      </c>
      <c r="PRI516" s="63" t="s">
        <v>1403</v>
      </c>
      <c r="PRJ516" s="63" t="str">
        <f>_xlfn.IFNA(VLOOKUP(PRH516,[1]MH!PRE$2:PRP$538,7,FALSE), "")</f>
        <v/>
      </c>
      <c r="PRK516" s="63" t="s">
        <v>23</v>
      </c>
      <c r="PRL516" s="63" t="s">
        <v>842</v>
      </c>
      <c r="PRM516" s="115">
        <v>46049</v>
      </c>
      <c r="PRN516" s="150" t="s">
        <v>1381</v>
      </c>
      <c r="PRO516" s="63" t="s">
        <v>363</v>
      </c>
      <c r="PRP516" s="63">
        <v>338</v>
      </c>
      <c r="PRQ516" s="63" t="s">
        <v>1403</v>
      </c>
      <c r="PRR516" s="63" t="str">
        <f>_xlfn.IFNA(VLOOKUP(PRP516,[1]MH!PRM$2:PRX$538,7,FALSE), "")</f>
        <v/>
      </c>
      <c r="PRS516" s="63" t="s">
        <v>23</v>
      </c>
      <c r="PRT516" s="63" t="s">
        <v>842</v>
      </c>
      <c r="PRU516" s="115">
        <v>46049</v>
      </c>
      <c r="PRV516" s="150" t="s">
        <v>1381</v>
      </c>
      <c r="PRW516" s="63" t="s">
        <v>363</v>
      </c>
      <c r="PRX516" s="63">
        <v>338</v>
      </c>
      <c r="PRY516" s="63" t="s">
        <v>1403</v>
      </c>
      <c r="PRZ516" s="63" t="str">
        <f>_xlfn.IFNA(VLOOKUP(PRX516,[1]MH!PRU$2:PSF$538,7,FALSE), "")</f>
        <v/>
      </c>
      <c r="PSA516" s="63" t="s">
        <v>23</v>
      </c>
      <c r="PSB516" s="63" t="s">
        <v>842</v>
      </c>
      <c r="PSC516" s="115">
        <v>46049</v>
      </c>
      <c r="PSD516" s="150" t="s">
        <v>1381</v>
      </c>
      <c r="PSE516" s="63" t="s">
        <v>363</v>
      </c>
      <c r="PSF516" s="63">
        <v>338</v>
      </c>
      <c r="PSG516" s="63" t="s">
        <v>1403</v>
      </c>
      <c r="PSH516" s="63" t="str">
        <f>_xlfn.IFNA(VLOOKUP(PSF516,[1]MH!PSC$2:PSN$538,7,FALSE), "")</f>
        <v/>
      </c>
      <c r="PSI516" s="63" t="s">
        <v>23</v>
      </c>
      <c r="PSJ516" s="63" t="s">
        <v>842</v>
      </c>
      <c r="PSK516" s="115">
        <v>46049</v>
      </c>
      <c r="PSL516" s="150" t="s">
        <v>1381</v>
      </c>
      <c r="PSM516" s="63" t="s">
        <v>363</v>
      </c>
      <c r="PSN516" s="63">
        <v>338</v>
      </c>
      <c r="PSO516" s="63" t="s">
        <v>1403</v>
      </c>
      <c r="PSP516" s="63" t="str">
        <f>_xlfn.IFNA(VLOOKUP(PSN516,[1]MH!PSK$2:PSV$538,7,FALSE), "")</f>
        <v/>
      </c>
      <c r="PSQ516" s="63" t="s">
        <v>23</v>
      </c>
      <c r="PSR516" s="63" t="s">
        <v>842</v>
      </c>
      <c r="PSS516" s="115">
        <v>46049</v>
      </c>
      <c r="PST516" s="150" t="s">
        <v>1381</v>
      </c>
      <c r="PSU516" s="63" t="s">
        <v>363</v>
      </c>
      <c r="PSV516" s="63">
        <v>338</v>
      </c>
      <c r="PSW516" s="63" t="s">
        <v>1403</v>
      </c>
      <c r="PSX516" s="63" t="str">
        <f>_xlfn.IFNA(VLOOKUP(PSV516,[1]MH!PSS$2:PTD$538,7,FALSE), "")</f>
        <v/>
      </c>
      <c r="PSY516" s="63" t="s">
        <v>23</v>
      </c>
      <c r="PSZ516" s="63" t="s">
        <v>842</v>
      </c>
      <c r="PTA516" s="115">
        <v>46049</v>
      </c>
      <c r="PTB516" s="150" t="s">
        <v>1381</v>
      </c>
      <c r="PTC516" s="63" t="s">
        <v>363</v>
      </c>
      <c r="PTD516" s="63">
        <v>338</v>
      </c>
      <c r="PTE516" s="63" t="s">
        <v>1403</v>
      </c>
      <c r="PTF516" s="63" t="str">
        <f>_xlfn.IFNA(VLOOKUP(PTD516,[1]MH!PTA$2:PTL$538,7,FALSE), "")</f>
        <v/>
      </c>
      <c r="PTG516" s="63" t="s">
        <v>23</v>
      </c>
      <c r="PTH516" s="63" t="s">
        <v>842</v>
      </c>
      <c r="PTI516" s="115">
        <v>46049</v>
      </c>
      <c r="PTJ516" s="150" t="s">
        <v>1381</v>
      </c>
      <c r="PTK516" s="63" t="s">
        <v>363</v>
      </c>
      <c r="PTL516" s="63">
        <v>338</v>
      </c>
      <c r="PTM516" s="63" t="s">
        <v>1403</v>
      </c>
      <c r="PTN516" s="63" t="str">
        <f>_xlfn.IFNA(VLOOKUP(PTL516,[1]MH!PTI$2:PTT$538,7,FALSE), "")</f>
        <v/>
      </c>
      <c r="PTO516" s="63" t="s">
        <v>23</v>
      </c>
      <c r="PTP516" s="63" t="s">
        <v>842</v>
      </c>
      <c r="PTQ516" s="115">
        <v>46049</v>
      </c>
      <c r="PTR516" s="150" t="s">
        <v>1381</v>
      </c>
      <c r="PTS516" s="63" t="s">
        <v>363</v>
      </c>
      <c r="PTT516" s="63">
        <v>338</v>
      </c>
      <c r="PTU516" s="63" t="s">
        <v>1403</v>
      </c>
      <c r="PTV516" s="63" t="str">
        <f>_xlfn.IFNA(VLOOKUP(PTT516,[1]MH!PTQ$2:PUB$538,7,FALSE), "")</f>
        <v/>
      </c>
      <c r="PTW516" s="63" t="s">
        <v>23</v>
      </c>
      <c r="PTX516" s="63" t="s">
        <v>842</v>
      </c>
      <c r="PTY516" s="115">
        <v>46049</v>
      </c>
      <c r="PTZ516" s="150" t="s">
        <v>1381</v>
      </c>
      <c r="PUA516" s="63" t="s">
        <v>363</v>
      </c>
      <c r="PUB516" s="63">
        <v>338</v>
      </c>
      <c r="PUC516" s="63" t="s">
        <v>1403</v>
      </c>
      <c r="PUD516" s="63" t="str">
        <f>_xlfn.IFNA(VLOOKUP(PUB516,[1]MH!PTY$2:PUJ$538,7,FALSE), "")</f>
        <v/>
      </c>
      <c r="PUE516" s="63" t="s">
        <v>23</v>
      </c>
      <c r="PUF516" s="63" t="s">
        <v>842</v>
      </c>
      <c r="PUG516" s="115">
        <v>46049</v>
      </c>
      <c r="PUH516" s="150" t="s">
        <v>1381</v>
      </c>
      <c r="PUI516" s="63" t="s">
        <v>363</v>
      </c>
      <c r="PUJ516" s="63">
        <v>338</v>
      </c>
      <c r="PUK516" s="63" t="s">
        <v>1403</v>
      </c>
      <c r="PUL516" s="63" t="str">
        <f>_xlfn.IFNA(VLOOKUP(PUJ516,[1]MH!PUG$2:PUR$538,7,FALSE), "")</f>
        <v/>
      </c>
      <c r="PUM516" s="63" t="s">
        <v>23</v>
      </c>
      <c r="PUN516" s="63" t="s">
        <v>842</v>
      </c>
      <c r="PUO516" s="115">
        <v>46049</v>
      </c>
      <c r="PUP516" s="150" t="s">
        <v>1381</v>
      </c>
      <c r="PUQ516" s="63" t="s">
        <v>363</v>
      </c>
      <c r="PUR516" s="63">
        <v>338</v>
      </c>
      <c r="PUS516" s="63" t="s">
        <v>1403</v>
      </c>
      <c r="PUT516" s="63" t="str">
        <f>_xlfn.IFNA(VLOOKUP(PUR516,[1]MH!PUO$2:PUZ$538,7,FALSE), "")</f>
        <v/>
      </c>
      <c r="PUU516" s="63" t="s">
        <v>23</v>
      </c>
      <c r="PUV516" s="63" t="s">
        <v>842</v>
      </c>
      <c r="PUW516" s="115">
        <v>46049</v>
      </c>
      <c r="PUX516" s="150" t="s">
        <v>1381</v>
      </c>
      <c r="PUY516" s="63" t="s">
        <v>363</v>
      </c>
      <c r="PUZ516" s="63">
        <v>338</v>
      </c>
      <c r="PVA516" s="63" t="s">
        <v>1403</v>
      </c>
      <c r="PVB516" s="63" t="str">
        <f>_xlfn.IFNA(VLOOKUP(PUZ516,[1]MH!PUW$2:PVH$538,7,FALSE), "")</f>
        <v/>
      </c>
      <c r="PVC516" s="63" t="s">
        <v>23</v>
      </c>
      <c r="PVD516" s="63" t="s">
        <v>842</v>
      </c>
      <c r="PVE516" s="115">
        <v>46049</v>
      </c>
      <c r="PVF516" s="150" t="s">
        <v>1381</v>
      </c>
      <c r="PVG516" s="63" t="s">
        <v>363</v>
      </c>
      <c r="PVH516" s="63">
        <v>338</v>
      </c>
      <c r="PVI516" s="63" t="s">
        <v>1403</v>
      </c>
      <c r="PVJ516" s="63" t="str">
        <f>_xlfn.IFNA(VLOOKUP(PVH516,[1]MH!PVE$2:PVP$538,7,FALSE), "")</f>
        <v/>
      </c>
      <c r="PVK516" s="63" t="s">
        <v>23</v>
      </c>
      <c r="PVL516" s="63" t="s">
        <v>842</v>
      </c>
      <c r="PVM516" s="115">
        <v>46049</v>
      </c>
      <c r="PVN516" s="150" t="s">
        <v>1381</v>
      </c>
      <c r="PVO516" s="63" t="s">
        <v>363</v>
      </c>
      <c r="PVP516" s="63">
        <v>338</v>
      </c>
      <c r="PVQ516" s="63" t="s">
        <v>1403</v>
      </c>
      <c r="PVR516" s="63" t="str">
        <f>_xlfn.IFNA(VLOOKUP(PVP516,[1]MH!PVM$2:PVX$538,7,FALSE), "")</f>
        <v/>
      </c>
      <c r="PVS516" s="63" t="s">
        <v>23</v>
      </c>
      <c r="PVT516" s="63" t="s">
        <v>842</v>
      </c>
      <c r="PVU516" s="115">
        <v>46049</v>
      </c>
      <c r="PVV516" s="150" t="s">
        <v>1381</v>
      </c>
      <c r="PVW516" s="63" t="s">
        <v>363</v>
      </c>
      <c r="PVX516" s="63">
        <v>338</v>
      </c>
      <c r="PVY516" s="63" t="s">
        <v>1403</v>
      </c>
      <c r="PVZ516" s="63" t="str">
        <f>_xlfn.IFNA(VLOOKUP(PVX516,[1]MH!PVU$2:PWF$538,7,FALSE), "")</f>
        <v/>
      </c>
      <c r="PWA516" s="63" t="s">
        <v>23</v>
      </c>
      <c r="PWB516" s="63" t="s">
        <v>842</v>
      </c>
      <c r="PWC516" s="115">
        <v>46049</v>
      </c>
      <c r="PWD516" s="150" t="s">
        <v>1381</v>
      </c>
      <c r="PWE516" s="63" t="s">
        <v>363</v>
      </c>
      <c r="PWF516" s="63">
        <v>338</v>
      </c>
      <c r="PWG516" s="63" t="s">
        <v>1403</v>
      </c>
      <c r="PWH516" s="63" t="str">
        <f>_xlfn.IFNA(VLOOKUP(PWF516,[1]MH!PWC$2:PWN$538,7,FALSE), "")</f>
        <v/>
      </c>
      <c r="PWI516" s="63" t="s">
        <v>23</v>
      </c>
      <c r="PWJ516" s="63" t="s">
        <v>842</v>
      </c>
      <c r="PWK516" s="115">
        <v>46049</v>
      </c>
      <c r="PWL516" s="150" t="s">
        <v>1381</v>
      </c>
      <c r="PWM516" s="63" t="s">
        <v>363</v>
      </c>
      <c r="PWN516" s="63">
        <v>338</v>
      </c>
      <c r="PWO516" s="63" t="s">
        <v>1403</v>
      </c>
      <c r="PWP516" s="63" t="str">
        <f>_xlfn.IFNA(VLOOKUP(PWN516,[1]MH!PWK$2:PWV$538,7,FALSE), "")</f>
        <v/>
      </c>
      <c r="PWQ516" s="63" t="s">
        <v>23</v>
      </c>
      <c r="PWR516" s="63" t="s">
        <v>842</v>
      </c>
      <c r="PWS516" s="115">
        <v>46049</v>
      </c>
      <c r="PWT516" s="150" t="s">
        <v>1381</v>
      </c>
      <c r="PWU516" s="63" t="s">
        <v>363</v>
      </c>
      <c r="PWV516" s="63">
        <v>338</v>
      </c>
      <c r="PWW516" s="63" t="s">
        <v>1403</v>
      </c>
      <c r="PWX516" s="63" t="str">
        <f>_xlfn.IFNA(VLOOKUP(PWV516,[1]MH!PWS$2:PXD$538,7,FALSE), "")</f>
        <v/>
      </c>
      <c r="PWY516" s="63" t="s">
        <v>23</v>
      </c>
      <c r="PWZ516" s="63" t="s">
        <v>842</v>
      </c>
      <c r="PXA516" s="115">
        <v>46049</v>
      </c>
      <c r="PXB516" s="150" t="s">
        <v>1381</v>
      </c>
      <c r="PXC516" s="63" t="s">
        <v>363</v>
      </c>
      <c r="PXD516" s="63">
        <v>338</v>
      </c>
      <c r="PXE516" s="63" t="s">
        <v>1403</v>
      </c>
      <c r="PXF516" s="63" t="str">
        <f>_xlfn.IFNA(VLOOKUP(PXD516,[1]MH!PXA$2:PXL$538,7,FALSE), "")</f>
        <v/>
      </c>
      <c r="PXG516" s="63" t="s">
        <v>23</v>
      </c>
      <c r="PXH516" s="63" t="s">
        <v>842</v>
      </c>
      <c r="PXI516" s="115">
        <v>46049</v>
      </c>
      <c r="PXJ516" s="150" t="s">
        <v>1381</v>
      </c>
      <c r="PXK516" s="63" t="s">
        <v>363</v>
      </c>
      <c r="PXL516" s="63">
        <v>338</v>
      </c>
      <c r="PXM516" s="63" t="s">
        <v>1403</v>
      </c>
      <c r="PXN516" s="63" t="str">
        <f>_xlfn.IFNA(VLOOKUP(PXL516,[1]MH!PXI$2:PXT$538,7,FALSE), "")</f>
        <v/>
      </c>
      <c r="PXO516" s="63" t="s">
        <v>23</v>
      </c>
      <c r="PXP516" s="63" t="s">
        <v>842</v>
      </c>
      <c r="PXQ516" s="115">
        <v>46049</v>
      </c>
      <c r="PXR516" s="150" t="s">
        <v>1381</v>
      </c>
      <c r="PXS516" s="63" t="s">
        <v>363</v>
      </c>
      <c r="PXT516" s="63">
        <v>338</v>
      </c>
      <c r="PXU516" s="63" t="s">
        <v>1403</v>
      </c>
      <c r="PXV516" s="63" t="str">
        <f>_xlfn.IFNA(VLOOKUP(PXT516,[1]MH!PXQ$2:PYB$538,7,FALSE), "")</f>
        <v/>
      </c>
      <c r="PXW516" s="63" t="s">
        <v>23</v>
      </c>
      <c r="PXX516" s="63" t="s">
        <v>842</v>
      </c>
      <c r="PXY516" s="115">
        <v>46049</v>
      </c>
      <c r="PXZ516" s="150" t="s">
        <v>1381</v>
      </c>
      <c r="PYA516" s="63" t="s">
        <v>363</v>
      </c>
      <c r="PYB516" s="63">
        <v>338</v>
      </c>
      <c r="PYC516" s="63" t="s">
        <v>1403</v>
      </c>
      <c r="PYD516" s="63" t="str">
        <f>_xlfn.IFNA(VLOOKUP(PYB516,[1]MH!PXY$2:PYJ$538,7,FALSE), "")</f>
        <v/>
      </c>
      <c r="PYE516" s="63" t="s">
        <v>23</v>
      </c>
      <c r="PYF516" s="63" t="s">
        <v>842</v>
      </c>
      <c r="PYG516" s="115">
        <v>46049</v>
      </c>
      <c r="PYH516" s="150" t="s">
        <v>1381</v>
      </c>
      <c r="PYI516" s="63" t="s">
        <v>363</v>
      </c>
      <c r="PYJ516" s="63">
        <v>338</v>
      </c>
      <c r="PYK516" s="63" t="s">
        <v>1403</v>
      </c>
      <c r="PYL516" s="63" t="str">
        <f>_xlfn.IFNA(VLOOKUP(PYJ516,[1]MH!PYG$2:PYR$538,7,FALSE), "")</f>
        <v/>
      </c>
      <c r="PYM516" s="63" t="s">
        <v>23</v>
      </c>
      <c r="PYN516" s="63" t="s">
        <v>842</v>
      </c>
      <c r="PYO516" s="115">
        <v>46049</v>
      </c>
      <c r="PYP516" s="150" t="s">
        <v>1381</v>
      </c>
      <c r="PYQ516" s="63" t="s">
        <v>363</v>
      </c>
      <c r="PYR516" s="63">
        <v>338</v>
      </c>
      <c r="PYS516" s="63" t="s">
        <v>1403</v>
      </c>
      <c r="PYT516" s="63" t="str">
        <f>_xlfn.IFNA(VLOOKUP(PYR516,[1]MH!PYO$2:PYZ$538,7,FALSE), "")</f>
        <v/>
      </c>
      <c r="PYU516" s="63" t="s">
        <v>23</v>
      </c>
      <c r="PYV516" s="63" t="s">
        <v>842</v>
      </c>
      <c r="PYW516" s="115">
        <v>46049</v>
      </c>
      <c r="PYX516" s="150" t="s">
        <v>1381</v>
      </c>
      <c r="PYY516" s="63" t="s">
        <v>363</v>
      </c>
      <c r="PYZ516" s="63">
        <v>338</v>
      </c>
      <c r="PZA516" s="63" t="s">
        <v>1403</v>
      </c>
      <c r="PZB516" s="63" t="str">
        <f>_xlfn.IFNA(VLOOKUP(PYZ516,[1]MH!PYW$2:PZH$538,7,FALSE), "")</f>
        <v/>
      </c>
      <c r="PZC516" s="63" t="s">
        <v>23</v>
      </c>
      <c r="PZD516" s="63" t="s">
        <v>842</v>
      </c>
      <c r="PZE516" s="115">
        <v>46049</v>
      </c>
      <c r="PZF516" s="150" t="s">
        <v>1381</v>
      </c>
      <c r="PZG516" s="63" t="s">
        <v>363</v>
      </c>
      <c r="PZH516" s="63">
        <v>338</v>
      </c>
      <c r="PZI516" s="63" t="s">
        <v>1403</v>
      </c>
      <c r="PZJ516" s="63" t="str">
        <f>_xlfn.IFNA(VLOOKUP(PZH516,[1]MH!PZE$2:PZP$538,7,FALSE), "")</f>
        <v/>
      </c>
      <c r="PZK516" s="63" t="s">
        <v>23</v>
      </c>
      <c r="PZL516" s="63" t="s">
        <v>842</v>
      </c>
      <c r="PZM516" s="115">
        <v>46049</v>
      </c>
      <c r="PZN516" s="150" t="s">
        <v>1381</v>
      </c>
      <c r="PZO516" s="63" t="s">
        <v>363</v>
      </c>
      <c r="PZP516" s="63">
        <v>338</v>
      </c>
      <c r="PZQ516" s="63" t="s">
        <v>1403</v>
      </c>
      <c r="PZR516" s="63" t="str">
        <f>_xlfn.IFNA(VLOOKUP(PZP516,[1]MH!PZM$2:PZX$538,7,FALSE), "")</f>
        <v/>
      </c>
      <c r="PZS516" s="63" t="s">
        <v>23</v>
      </c>
      <c r="PZT516" s="63" t="s">
        <v>842</v>
      </c>
      <c r="PZU516" s="115">
        <v>46049</v>
      </c>
      <c r="PZV516" s="150" t="s">
        <v>1381</v>
      </c>
      <c r="PZW516" s="63" t="s">
        <v>363</v>
      </c>
      <c r="PZX516" s="63">
        <v>338</v>
      </c>
      <c r="PZY516" s="63" t="s">
        <v>1403</v>
      </c>
      <c r="PZZ516" s="63" t="str">
        <f>_xlfn.IFNA(VLOOKUP(PZX516,[1]MH!PZU$2:QAF$538,7,FALSE), "")</f>
        <v/>
      </c>
      <c r="QAA516" s="63" t="s">
        <v>23</v>
      </c>
      <c r="QAB516" s="63" t="s">
        <v>842</v>
      </c>
      <c r="QAC516" s="115">
        <v>46049</v>
      </c>
      <c r="QAD516" s="150" t="s">
        <v>1381</v>
      </c>
      <c r="QAE516" s="63" t="s">
        <v>363</v>
      </c>
      <c r="QAF516" s="63">
        <v>338</v>
      </c>
      <c r="QAG516" s="63" t="s">
        <v>1403</v>
      </c>
      <c r="QAH516" s="63" t="str">
        <f>_xlfn.IFNA(VLOOKUP(QAF516,[1]MH!QAC$2:QAN$538,7,FALSE), "")</f>
        <v/>
      </c>
      <c r="QAI516" s="63" t="s">
        <v>23</v>
      </c>
      <c r="QAJ516" s="63" t="s">
        <v>842</v>
      </c>
      <c r="QAK516" s="115">
        <v>46049</v>
      </c>
      <c r="QAL516" s="150" t="s">
        <v>1381</v>
      </c>
      <c r="QAM516" s="63" t="s">
        <v>363</v>
      </c>
      <c r="QAN516" s="63">
        <v>338</v>
      </c>
      <c r="QAO516" s="63" t="s">
        <v>1403</v>
      </c>
      <c r="QAP516" s="63" t="str">
        <f>_xlfn.IFNA(VLOOKUP(QAN516,[1]MH!QAK$2:QAV$538,7,FALSE), "")</f>
        <v/>
      </c>
      <c r="QAQ516" s="63" t="s">
        <v>23</v>
      </c>
      <c r="QAR516" s="63" t="s">
        <v>842</v>
      </c>
      <c r="QAS516" s="115">
        <v>46049</v>
      </c>
      <c r="QAT516" s="150" t="s">
        <v>1381</v>
      </c>
      <c r="QAU516" s="63" t="s">
        <v>363</v>
      </c>
      <c r="QAV516" s="63">
        <v>338</v>
      </c>
      <c r="QAW516" s="63" t="s">
        <v>1403</v>
      </c>
      <c r="QAX516" s="63" t="str">
        <f>_xlfn.IFNA(VLOOKUP(QAV516,[1]MH!QAS$2:QBD$538,7,FALSE), "")</f>
        <v/>
      </c>
      <c r="QAY516" s="63" t="s">
        <v>23</v>
      </c>
      <c r="QAZ516" s="63" t="s">
        <v>842</v>
      </c>
      <c r="QBA516" s="115">
        <v>46049</v>
      </c>
      <c r="QBB516" s="150" t="s">
        <v>1381</v>
      </c>
      <c r="QBC516" s="63" t="s">
        <v>363</v>
      </c>
      <c r="QBD516" s="63">
        <v>338</v>
      </c>
      <c r="QBE516" s="63" t="s">
        <v>1403</v>
      </c>
      <c r="QBF516" s="63" t="str">
        <f>_xlfn.IFNA(VLOOKUP(QBD516,[1]MH!QBA$2:QBL$538,7,FALSE), "")</f>
        <v/>
      </c>
      <c r="QBG516" s="63" t="s">
        <v>23</v>
      </c>
      <c r="QBH516" s="63" t="s">
        <v>842</v>
      </c>
      <c r="QBI516" s="115">
        <v>46049</v>
      </c>
      <c r="QBJ516" s="150" t="s">
        <v>1381</v>
      </c>
      <c r="QBK516" s="63" t="s">
        <v>363</v>
      </c>
      <c r="QBL516" s="63">
        <v>338</v>
      </c>
      <c r="QBM516" s="63" t="s">
        <v>1403</v>
      </c>
      <c r="QBN516" s="63" t="str">
        <f>_xlfn.IFNA(VLOOKUP(QBL516,[1]MH!QBI$2:QBT$538,7,FALSE), "")</f>
        <v/>
      </c>
      <c r="QBO516" s="63" t="s">
        <v>23</v>
      </c>
      <c r="QBP516" s="63" t="s">
        <v>842</v>
      </c>
      <c r="QBQ516" s="115">
        <v>46049</v>
      </c>
      <c r="QBR516" s="150" t="s">
        <v>1381</v>
      </c>
      <c r="QBS516" s="63" t="s">
        <v>363</v>
      </c>
      <c r="QBT516" s="63">
        <v>338</v>
      </c>
      <c r="QBU516" s="63" t="s">
        <v>1403</v>
      </c>
      <c r="QBV516" s="63" t="str">
        <f>_xlfn.IFNA(VLOOKUP(QBT516,[1]MH!QBQ$2:QCB$538,7,FALSE), "")</f>
        <v/>
      </c>
      <c r="QBW516" s="63" t="s">
        <v>23</v>
      </c>
      <c r="QBX516" s="63" t="s">
        <v>842</v>
      </c>
      <c r="QBY516" s="115">
        <v>46049</v>
      </c>
      <c r="QBZ516" s="150" t="s">
        <v>1381</v>
      </c>
      <c r="QCA516" s="63" t="s">
        <v>363</v>
      </c>
      <c r="QCB516" s="63">
        <v>338</v>
      </c>
      <c r="QCC516" s="63" t="s">
        <v>1403</v>
      </c>
      <c r="QCD516" s="63" t="str">
        <f>_xlfn.IFNA(VLOOKUP(QCB516,[1]MH!QBY$2:QCJ$538,7,FALSE), "")</f>
        <v/>
      </c>
      <c r="QCE516" s="63" t="s">
        <v>23</v>
      </c>
      <c r="QCF516" s="63" t="s">
        <v>842</v>
      </c>
      <c r="QCG516" s="115">
        <v>46049</v>
      </c>
      <c r="QCH516" s="150" t="s">
        <v>1381</v>
      </c>
      <c r="QCI516" s="63" t="s">
        <v>363</v>
      </c>
      <c r="QCJ516" s="63">
        <v>338</v>
      </c>
      <c r="QCK516" s="63" t="s">
        <v>1403</v>
      </c>
      <c r="QCL516" s="63" t="str">
        <f>_xlfn.IFNA(VLOOKUP(QCJ516,[1]MH!QCG$2:QCR$538,7,FALSE), "")</f>
        <v/>
      </c>
      <c r="QCM516" s="63" t="s">
        <v>23</v>
      </c>
      <c r="QCN516" s="63" t="s">
        <v>842</v>
      </c>
      <c r="QCO516" s="115">
        <v>46049</v>
      </c>
      <c r="QCP516" s="150" t="s">
        <v>1381</v>
      </c>
      <c r="QCQ516" s="63" t="s">
        <v>363</v>
      </c>
      <c r="QCR516" s="63">
        <v>338</v>
      </c>
      <c r="QCS516" s="63" t="s">
        <v>1403</v>
      </c>
      <c r="QCT516" s="63" t="str">
        <f>_xlfn.IFNA(VLOOKUP(QCR516,[1]MH!QCO$2:QCZ$538,7,FALSE), "")</f>
        <v/>
      </c>
      <c r="QCU516" s="63" t="s">
        <v>23</v>
      </c>
      <c r="QCV516" s="63" t="s">
        <v>842</v>
      </c>
      <c r="QCW516" s="115">
        <v>46049</v>
      </c>
      <c r="QCX516" s="150" t="s">
        <v>1381</v>
      </c>
      <c r="QCY516" s="63" t="s">
        <v>363</v>
      </c>
      <c r="QCZ516" s="63">
        <v>338</v>
      </c>
      <c r="QDA516" s="63" t="s">
        <v>1403</v>
      </c>
      <c r="QDB516" s="63" t="str">
        <f>_xlfn.IFNA(VLOOKUP(QCZ516,[1]MH!QCW$2:QDH$538,7,FALSE), "")</f>
        <v/>
      </c>
      <c r="QDC516" s="63" t="s">
        <v>23</v>
      </c>
      <c r="QDD516" s="63" t="s">
        <v>842</v>
      </c>
      <c r="QDE516" s="115">
        <v>46049</v>
      </c>
      <c r="QDF516" s="150" t="s">
        <v>1381</v>
      </c>
      <c r="QDG516" s="63" t="s">
        <v>363</v>
      </c>
      <c r="QDH516" s="63">
        <v>338</v>
      </c>
      <c r="QDI516" s="63" t="s">
        <v>1403</v>
      </c>
      <c r="QDJ516" s="63" t="str">
        <f>_xlfn.IFNA(VLOOKUP(QDH516,[1]MH!QDE$2:QDP$538,7,FALSE), "")</f>
        <v/>
      </c>
      <c r="QDK516" s="63" t="s">
        <v>23</v>
      </c>
      <c r="QDL516" s="63" t="s">
        <v>842</v>
      </c>
      <c r="QDM516" s="115">
        <v>46049</v>
      </c>
      <c r="QDN516" s="150" t="s">
        <v>1381</v>
      </c>
      <c r="QDO516" s="63" t="s">
        <v>363</v>
      </c>
      <c r="QDP516" s="63">
        <v>338</v>
      </c>
      <c r="QDQ516" s="63" t="s">
        <v>1403</v>
      </c>
      <c r="QDR516" s="63" t="str">
        <f>_xlfn.IFNA(VLOOKUP(QDP516,[1]MH!QDM$2:QDX$538,7,FALSE), "")</f>
        <v/>
      </c>
      <c r="QDS516" s="63" t="s">
        <v>23</v>
      </c>
      <c r="QDT516" s="63" t="s">
        <v>842</v>
      </c>
      <c r="QDU516" s="115">
        <v>46049</v>
      </c>
      <c r="QDV516" s="150" t="s">
        <v>1381</v>
      </c>
      <c r="QDW516" s="63" t="s">
        <v>363</v>
      </c>
      <c r="QDX516" s="63">
        <v>338</v>
      </c>
      <c r="QDY516" s="63" t="s">
        <v>1403</v>
      </c>
      <c r="QDZ516" s="63" t="str">
        <f>_xlfn.IFNA(VLOOKUP(QDX516,[1]MH!QDU$2:QEF$538,7,FALSE), "")</f>
        <v/>
      </c>
      <c r="QEA516" s="63" t="s">
        <v>23</v>
      </c>
      <c r="QEB516" s="63" t="s">
        <v>842</v>
      </c>
      <c r="QEC516" s="115">
        <v>46049</v>
      </c>
      <c r="QED516" s="150" t="s">
        <v>1381</v>
      </c>
      <c r="QEE516" s="63" t="s">
        <v>363</v>
      </c>
      <c r="QEF516" s="63">
        <v>338</v>
      </c>
      <c r="QEG516" s="63" t="s">
        <v>1403</v>
      </c>
      <c r="QEH516" s="63" t="str">
        <f>_xlfn.IFNA(VLOOKUP(QEF516,[1]MH!QEC$2:QEN$538,7,FALSE), "")</f>
        <v/>
      </c>
      <c r="QEI516" s="63" t="s">
        <v>23</v>
      </c>
      <c r="QEJ516" s="63" t="s">
        <v>842</v>
      </c>
      <c r="QEK516" s="115">
        <v>46049</v>
      </c>
      <c r="QEL516" s="150" t="s">
        <v>1381</v>
      </c>
      <c r="QEM516" s="63" t="s">
        <v>363</v>
      </c>
      <c r="QEN516" s="63">
        <v>338</v>
      </c>
      <c r="QEO516" s="63" t="s">
        <v>1403</v>
      </c>
      <c r="QEP516" s="63" t="str">
        <f>_xlfn.IFNA(VLOOKUP(QEN516,[1]MH!QEK$2:QEV$538,7,FALSE), "")</f>
        <v/>
      </c>
      <c r="QEQ516" s="63" t="s">
        <v>23</v>
      </c>
      <c r="QER516" s="63" t="s">
        <v>842</v>
      </c>
      <c r="QES516" s="115">
        <v>46049</v>
      </c>
      <c r="QET516" s="150" t="s">
        <v>1381</v>
      </c>
      <c r="QEU516" s="63" t="s">
        <v>363</v>
      </c>
      <c r="QEV516" s="63">
        <v>338</v>
      </c>
      <c r="QEW516" s="63" t="s">
        <v>1403</v>
      </c>
      <c r="QEX516" s="63" t="str">
        <f>_xlfn.IFNA(VLOOKUP(QEV516,[1]MH!QES$2:QFD$538,7,FALSE), "")</f>
        <v/>
      </c>
      <c r="QEY516" s="63" t="s">
        <v>23</v>
      </c>
      <c r="QEZ516" s="63" t="s">
        <v>842</v>
      </c>
      <c r="QFA516" s="115">
        <v>46049</v>
      </c>
      <c r="QFB516" s="150" t="s">
        <v>1381</v>
      </c>
      <c r="QFC516" s="63" t="s">
        <v>363</v>
      </c>
      <c r="QFD516" s="63">
        <v>338</v>
      </c>
      <c r="QFE516" s="63" t="s">
        <v>1403</v>
      </c>
      <c r="QFF516" s="63" t="str">
        <f>_xlfn.IFNA(VLOOKUP(QFD516,[1]MH!QFA$2:QFL$538,7,FALSE), "")</f>
        <v/>
      </c>
      <c r="QFG516" s="63" t="s">
        <v>23</v>
      </c>
      <c r="QFH516" s="63" t="s">
        <v>842</v>
      </c>
      <c r="QFI516" s="115">
        <v>46049</v>
      </c>
      <c r="QFJ516" s="150" t="s">
        <v>1381</v>
      </c>
      <c r="QFK516" s="63" t="s">
        <v>363</v>
      </c>
      <c r="QFL516" s="63">
        <v>338</v>
      </c>
      <c r="QFM516" s="63" t="s">
        <v>1403</v>
      </c>
      <c r="QFN516" s="63" t="str">
        <f>_xlfn.IFNA(VLOOKUP(QFL516,[1]MH!QFI$2:QFT$538,7,FALSE), "")</f>
        <v/>
      </c>
      <c r="QFO516" s="63" t="s">
        <v>23</v>
      </c>
      <c r="QFP516" s="63" t="s">
        <v>842</v>
      </c>
      <c r="QFQ516" s="115">
        <v>46049</v>
      </c>
      <c r="QFR516" s="150" t="s">
        <v>1381</v>
      </c>
      <c r="QFS516" s="63" t="s">
        <v>363</v>
      </c>
      <c r="QFT516" s="63">
        <v>338</v>
      </c>
      <c r="QFU516" s="63" t="s">
        <v>1403</v>
      </c>
      <c r="QFV516" s="63" t="str">
        <f>_xlfn.IFNA(VLOOKUP(QFT516,[1]MH!QFQ$2:QGB$538,7,FALSE), "")</f>
        <v/>
      </c>
      <c r="QFW516" s="63" t="s">
        <v>23</v>
      </c>
      <c r="QFX516" s="63" t="s">
        <v>842</v>
      </c>
      <c r="QFY516" s="115">
        <v>46049</v>
      </c>
      <c r="QFZ516" s="150" t="s">
        <v>1381</v>
      </c>
      <c r="QGA516" s="63" t="s">
        <v>363</v>
      </c>
      <c r="QGB516" s="63">
        <v>338</v>
      </c>
      <c r="QGC516" s="63" t="s">
        <v>1403</v>
      </c>
      <c r="QGD516" s="63" t="str">
        <f>_xlfn.IFNA(VLOOKUP(QGB516,[1]MH!QFY$2:QGJ$538,7,FALSE), "")</f>
        <v/>
      </c>
      <c r="QGE516" s="63" t="s">
        <v>23</v>
      </c>
      <c r="QGF516" s="63" t="s">
        <v>842</v>
      </c>
      <c r="QGG516" s="115">
        <v>46049</v>
      </c>
      <c r="QGH516" s="150" t="s">
        <v>1381</v>
      </c>
      <c r="QGI516" s="63" t="s">
        <v>363</v>
      </c>
      <c r="QGJ516" s="63">
        <v>338</v>
      </c>
      <c r="QGK516" s="63" t="s">
        <v>1403</v>
      </c>
      <c r="QGL516" s="63" t="str">
        <f>_xlfn.IFNA(VLOOKUP(QGJ516,[1]MH!QGG$2:QGR$538,7,FALSE), "")</f>
        <v/>
      </c>
      <c r="QGM516" s="63" t="s">
        <v>23</v>
      </c>
      <c r="QGN516" s="63" t="s">
        <v>842</v>
      </c>
      <c r="QGO516" s="115">
        <v>46049</v>
      </c>
      <c r="QGP516" s="150" t="s">
        <v>1381</v>
      </c>
      <c r="QGQ516" s="63" t="s">
        <v>363</v>
      </c>
      <c r="QGR516" s="63">
        <v>338</v>
      </c>
      <c r="QGS516" s="63" t="s">
        <v>1403</v>
      </c>
      <c r="QGT516" s="63" t="str">
        <f>_xlfn.IFNA(VLOOKUP(QGR516,[1]MH!QGO$2:QGZ$538,7,FALSE), "")</f>
        <v/>
      </c>
      <c r="QGU516" s="63" t="s">
        <v>23</v>
      </c>
      <c r="QGV516" s="63" t="s">
        <v>842</v>
      </c>
      <c r="QGW516" s="115">
        <v>46049</v>
      </c>
      <c r="QGX516" s="150" t="s">
        <v>1381</v>
      </c>
      <c r="QGY516" s="63" t="s">
        <v>363</v>
      </c>
      <c r="QGZ516" s="63">
        <v>338</v>
      </c>
      <c r="QHA516" s="63" t="s">
        <v>1403</v>
      </c>
      <c r="QHB516" s="63" t="str">
        <f>_xlfn.IFNA(VLOOKUP(QGZ516,[1]MH!QGW$2:QHH$538,7,FALSE), "")</f>
        <v/>
      </c>
      <c r="QHC516" s="63" t="s">
        <v>23</v>
      </c>
      <c r="QHD516" s="63" t="s">
        <v>842</v>
      </c>
      <c r="QHE516" s="115">
        <v>46049</v>
      </c>
      <c r="QHF516" s="150" t="s">
        <v>1381</v>
      </c>
      <c r="QHG516" s="63" t="s">
        <v>363</v>
      </c>
      <c r="QHH516" s="63">
        <v>338</v>
      </c>
      <c r="QHI516" s="63" t="s">
        <v>1403</v>
      </c>
      <c r="QHJ516" s="63" t="str">
        <f>_xlfn.IFNA(VLOOKUP(QHH516,[1]MH!QHE$2:QHP$538,7,FALSE), "")</f>
        <v/>
      </c>
      <c r="QHK516" s="63" t="s">
        <v>23</v>
      </c>
      <c r="QHL516" s="63" t="s">
        <v>842</v>
      </c>
      <c r="QHM516" s="115">
        <v>46049</v>
      </c>
      <c r="QHN516" s="150" t="s">
        <v>1381</v>
      </c>
      <c r="QHO516" s="63" t="s">
        <v>363</v>
      </c>
      <c r="QHP516" s="63">
        <v>338</v>
      </c>
      <c r="QHQ516" s="63" t="s">
        <v>1403</v>
      </c>
      <c r="QHR516" s="63" t="str">
        <f>_xlfn.IFNA(VLOOKUP(QHP516,[1]MH!QHM$2:QHX$538,7,FALSE), "")</f>
        <v/>
      </c>
      <c r="QHS516" s="63" t="s">
        <v>23</v>
      </c>
      <c r="QHT516" s="63" t="s">
        <v>842</v>
      </c>
      <c r="QHU516" s="115">
        <v>46049</v>
      </c>
      <c r="QHV516" s="150" t="s">
        <v>1381</v>
      </c>
      <c r="QHW516" s="63" t="s">
        <v>363</v>
      </c>
      <c r="QHX516" s="63">
        <v>338</v>
      </c>
      <c r="QHY516" s="63" t="s">
        <v>1403</v>
      </c>
      <c r="QHZ516" s="63" t="str">
        <f>_xlfn.IFNA(VLOOKUP(QHX516,[1]MH!QHU$2:QIF$538,7,FALSE), "")</f>
        <v/>
      </c>
      <c r="QIA516" s="63" t="s">
        <v>23</v>
      </c>
      <c r="QIB516" s="63" t="s">
        <v>842</v>
      </c>
      <c r="QIC516" s="115">
        <v>46049</v>
      </c>
      <c r="QID516" s="150" t="s">
        <v>1381</v>
      </c>
      <c r="QIE516" s="63" t="s">
        <v>363</v>
      </c>
      <c r="QIF516" s="63">
        <v>338</v>
      </c>
      <c r="QIG516" s="63" t="s">
        <v>1403</v>
      </c>
      <c r="QIH516" s="63" t="str">
        <f>_xlfn.IFNA(VLOOKUP(QIF516,[1]MH!QIC$2:QIN$538,7,FALSE), "")</f>
        <v/>
      </c>
      <c r="QII516" s="63" t="s">
        <v>23</v>
      </c>
      <c r="QIJ516" s="63" t="s">
        <v>842</v>
      </c>
      <c r="QIK516" s="115">
        <v>46049</v>
      </c>
      <c r="QIL516" s="150" t="s">
        <v>1381</v>
      </c>
      <c r="QIM516" s="63" t="s">
        <v>363</v>
      </c>
      <c r="QIN516" s="63">
        <v>338</v>
      </c>
      <c r="QIO516" s="63" t="s">
        <v>1403</v>
      </c>
      <c r="QIP516" s="63" t="str">
        <f>_xlfn.IFNA(VLOOKUP(QIN516,[1]MH!QIK$2:QIV$538,7,FALSE), "")</f>
        <v/>
      </c>
      <c r="QIQ516" s="63" t="s">
        <v>23</v>
      </c>
      <c r="QIR516" s="63" t="s">
        <v>842</v>
      </c>
      <c r="QIS516" s="115">
        <v>46049</v>
      </c>
      <c r="QIT516" s="150" t="s">
        <v>1381</v>
      </c>
      <c r="QIU516" s="63" t="s">
        <v>363</v>
      </c>
      <c r="QIV516" s="63">
        <v>338</v>
      </c>
      <c r="QIW516" s="63" t="s">
        <v>1403</v>
      </c>
      <c r="QIX516" s="63" t="str">
        <f>_xlfn.IFNA(VLOOKUP(QIV516,[1]MH!QIS$2:QJD$538,7,FALSE), "")</f>
        <v/>
      </c>
      <c r="QIY516" s="63" t="s">
        <v>23</v>
      </c>
      <c r="QIZ516" s="63" t="s">
        <v>842</v>
      </c>
      <c r="QJA516" s="115">
        <v>46049</v>
      </c>
      <c r="QJB516" s="150" t="s">
        <v>1381</v>
      </c>
      <c r="QJC516" s="63" t="s">
        <v>363</v>
      </c>
      <c r="QJD516" s="63">
        <v>338</v>
      </c>
      <c r="QJE516" s="63" t="s">
        <v>1403</v>
      </c>
      <c r="QJF516" s="63" t="str">
        <f>_xlfn.IFNA(VLOOKUP(QJD516,[1]MH!QJA$2:QJL$538,7,FALSE), "")</f>
        <v/>
      </c>
      <c r="QJG516" s="63" t="s">
        <v>23</v>
      </c>
      <c r="QJH516" s="63" t="s">
        <v>842</v>
      </c>
      <c r="QJI516" s="115">
        <v>46049</v>
      </c>
      <c r="QJJ516" s="150" t="s">
        <v>1381</v>
      </c>
      <c r="QJK516" s="63" t="s">
        <v>363</v>
      </c>
      <c r="QJL516" s="63">
        <v>338</v>
      </c>
      <c r="QJM516" s="63" t="s">
        <v>1403</v>
      </c>
      <c r="QJN516" s="63" t="str">
        <f>_xlfn.IFNA(VLOOKUP(QJL516,[1]MH!QJI$2:QJT$538,7,FALSE), "")</f>
        <v/>
      </c>
      <c r="QJO516" s="63" t="s">
        <v>23</v>
      </c>
      <c r="QJP516" s="63" t="s">
        <v>842</v>
      </c>
      <c r="QJQ516" s="115">
        <v>46049</v>
      </c>
      <c r="QJR516" s="150" t="s">
        <v>1381</v>
      </c>
      <c r="QJS516" s="63" t="s">
        <v>363</v>
      </c>
      <c r="QJT516" s="63">
        <v>338</v>
      </c>
      <c r="QJU516" s="63" t="s">
        <v>1403</v>
      </c>
      <c r="QJV516" s="63" t="str">
        <f>_xlfn.IFNA(VLOOKUP(QJT516,[1]MH!QJQ$2:QKB$538,7,FALSE), "")</f>
        <v/>
      </c>
      <c r="QJW516" s="63" t="s">
        <v>23</v>
      </c>
      <c r="QJX516" s="63" t="s">
        <v>842</v>
      </c>
      <c r="QJY516" s="115">
        <v>46049</v>
      </c>
      <c r="QJZ516" s="150" t="s">
        <v>1381</v>
      </c>
      <c r="QKA516" s="63" t="s">
        <v>363</v>
      </c>
      <c r="QKB516" s="63">
        <v>338</v>
      </c>
      <c r="QKC516" s="63" t="s">
        <v>1403</v>
      </c>
      <c r="QKD516" s="63" t="str">
        <f>_xlfn.IFNA(VLOOKUP(QKB516,[1]MH!QJY$2:QKJ$538,7,FALSE), "")</f>
        <v/>
      </c>
      <c r="QKE516" s="63" t="s">
        <v>23</v>
      </c>
      <c r="QKF516" s="63" t="s">
        <v>842</v>
      </c>
      <c r="QKG516" s="115">
        <v>46049</v>
      </c>
      <c r="QKH516" s="150" t="s">
        <v>1381</v>
      </c>
      <c r="QKI516" s="63" t="s">
        <v>363</v>
      </c>
      <c r="QKJ516" s="63">
        <v>338</v>
      </c>
      <c r="QKK516" s="63" t="s">
        <v>1403</v>
      </c>
      <c r="QKL516" s="63" t="str">
        <f>_xlfn.IFNA(VLOOKUP(QKJ516,[1]MH!QKG$2:QKR$538,7,FALSE), "")</f>
        <v/>
      </c>
      <c r="QKM516" s="63" t="s">
        <v>23</v>
      </c>
      <c r="QKN516" s="63" t="s">
        <v>842</v>
      </c>
      <c r="QKO516" s="115">
        <v>46049</v>
      </c>
      <c r="QKP516" s="150" t="s">
        <v>1381</v>
      </c>
      <c r="QKQ516" s="63" t="s">
        <v>363</v>
      </c>
      <c r="QKR516" s="63">
        <v>338</v>
      </c>
      <c r="QKS516" s="63" t="s">
        <v>1403</v>
      </c>
      <c r="QKT516" s="63" t="str">
        <f>_xlfn.IFNA(VLOOKUP(QKR516,[1]MH!QKO$2:QKZ$538,7,FALSE), "")</f>
        <v/>
      </c>
      <c r="QKU516" s="63" t="s">
        <v>23</v>
      </c>
      <c r="QKV516" s="63" t="s">
        <v>842</v>
      </c>
      <c r="QKW516" s="115">
        <v>46049</v>
      </c>
      <c r="QKX516" s="150" t="s">
        <v>1381</v>
      </c>
      <c r="QKY516" s="63" t="s">
        <v>363</v>
      </c>
      <c r="QKZ516" s="63">
        <v>338</v>
      </c>
      <c r="QLA516" s="63" t="s">
        <v>1403</v>
      </c>
      <c r="QLB516" s="63" t="str">
        <f>_xlfn.IFNA(VLOOKUP(QKZ516,[1]MH!QKW$2:QLH$538,7,FALSE), "")</f>
        <v/>
      </c>
      <c r="QLC516" s="63" t="s">
        <v>23</v>
      </c>
      <c r="QLD516" s="63" t="s">
        <v>842</v>
      </c>
      <c r="QLE516" s="115">
        <v>46049</v>
      </c>
      <c r="QLF516" s="150" t="s">
        <v>1381</v>
      </c>
      <c r="QLG516" s="63" t="s">
        <v>363</v>
      </c>
      <c r="QLH516" s="63">
        <v>338</v>
      </c>
      <c r="QLI516" s="63" t="s">
        <v>1403</v>
      </c>
      <c r="QLJ516" s="63" t="str">
        <f>_xlfn.IFNA(VLOOKUP(QLH516,[1]MH!QLE$2:QLP$538,7,FALSE), "")</f>
        <v/>
      </c>
      <c r="QLK516" s="63" t="s">
        <v>23</v>
      </c>
      <c r="QLL516" s="63" t="s">
        <v>842</v>
      </c>
      <c r="QLM516" s="115">
        <v>46049</v>
      </c>
      <c r="QLN516" s="150" t="s">
        <v>1381</v>
      </c>
      <c r="QLO516" s="63" t="s">
        <v>363</v>
      </c>
      <c r="QLP516" s="63">
        <v>338</v>
      </c>
      <c r="QLQ516" s="63" t="s">
        <v>1403</v>
      </c>
      <c r="QLR516" s="63" t="str">
        <f>_xlfn.IFNA(VLOOKUP(QLP516,[1]MH!QLM$2:QLX$538,7,FALSE), "")</f>
        <v/>
      </c>
      <c r="QLS516" s="63" t="s">
        <v>23</v>
      </c>
      <c r="QLT516" s="63" t="s">
        <v>842</v>
      </c>
      <c r="QLU516" s="115">
        <v>46049</v>
      </c>
      <c r="QLV516" s="150" t="s">
        <v>1381</v>
      </c>
      <c r="QLW516" s="63" t="s">
        <v>363</v>
      </c>
      <c r="QLX516" s="63">
        <v>338</v>
      </c>
      <c r="QLY516" s="63" t="s">
        <v>1403</v>
      </c>
      <c r="QLZ516" s="63" t="str">
        <f>_xlfn.IFNA(VLOOKUP(QLX516,[1]MH!QLU$2:QMF$538,7,FALSE), "")</f>
        <v/>
      </c>
      <c r="QMA516" s="63" t="s">
        <v>23</v>
      </c>
      <c r="QMB516" s="63" t="s">
        <v>842</v>
      </c>
      <c r="QMC516" s="115">
        <v>46049</v>
      </c>
      <c r="QMD516" s="150" t="s">
        <v>1381</v>
      </c>
      <c r="QME516" s="63" t="s">
        <v>363</v>
      </c>
      <c r="QMF516" s="63">
        <v>338</v>
      </c>
      <c r="QMG516" s="63" t="s">
        <v>1403</v>
      </c>
      <c r="QMH516" s="63" t="str">
        <f>_xlfn.IFNA(VLOOKUP(QMF516,[1]MH!QMC$2:QMN$538,7,FALSE), "")</f>
        <v/>
      </c>
      <c r="QMI516" s="63" t="s">
        <v>23</v>
      </c>
      <c r="QMJ516" s="63" t="s">
        <v>842</v>
      </c>
      <c r="QMK516" s="115">
        <v>46049</v>
      </c>
      <c r="QML516" s="150" t="s">
        <v>1381</v>
      </c>
      <c r="QMM516" s="63" t="s">
        <v>363</v>
      </c>
      <c r="QMN516" s="63">
        <v>338</v>
      </c>
      <c r="QMO516" s="63" t="s">
        <v>1403</v>
      </c>
      <c r="QMP516" s="63" t="str">
        <f>_xlfn.IFNA(VLOOKUP(QMN516,[1]MH!QMK$2:QMV$538,7,FALSE), "")</f>
        <v/>
      </c>
      <c r="QMQ516" s="63" t="s">
        <v>23</v>
      </c>
      <c r="QMR516" s="63" t="s">
        <v>842</v>
      </c>
      <c r="QMS516" s="115">
        <v>46049</v>
      </c>
      <c r="QMT516" s="150" t="s">
        <v>1381</v>
      </c>
      <c r="QMU516" s="63" t="s">
        <v>363</v>
      </c>
      <c r="QMV516" s="63">
        <v>338</v>
      </c>
      <c r="QMW516" s="63" t="s">
        <v>1403</v>
      </c>
      <c r="QMX516" s="63" t="str">
        <f>_xlfn.IFNA(VLOOKUP(QMV516,[1]MH!QMS$2:QND$538,7,FALSE), "")</f>
        <v/>
      </c>
      <c r="QMY516" s="63" t="s">
        <v>23</v>
      </c>
      <c r="QMZ516" s="63" t="s">
        <v>842</v>
      </c>
      <c r="QNA516" s="115">
        <v>46049</v>
      </c>
      <c r="QNB516" s="150" t="s">
        <v>1381</v>
      </c>
      <c r="QNC516" s="63" t="s">
        <v>363</v>
      </c>
      <c r="QND516" s="63">
        <v>338</v>
      </c>
      <c r="QNE516" s="63" t="s">
        <v>1403</v>
      </c>
      <c r="QNF516" s="63" t="str">
        <f>_xlfn.IFNA(VLOOKUP(QND516,[1]MH!QNA$2:QNL$538,7,FALSE), "")</f>
        <v/>
      </c>
      <c r="QNG516" s="63" t="s">
        <v>23</v>
      </c>
      <c r="QNH516" s="63" t="s">
        <v>842</v>
      </c>
      <c r="QNI516" s="115">
        <v>46049</v>
      </c>
      <c r="QNJ516" s="150" t="s">
        <v>1381</v>
      </c>
      <c r="QNK516" s="63" t="s">
        <v>363</v>
      </c>
      <c r="QNL516" s="63">
        <v>338</v>
      </c>
      <c r="QNM516" s="63" t="s">
        <v>1403</v>
      </c>
      <c r="QNN516" s="63" t="str">
        <f>_xlfn.IFNA(VLOOKUP(QNL516,[1]MH!QNI$2:QNT$538,7,FALSE), "")</f>
        <v/>
      </c>
      <c r="QNO516" s="63" t="s">
        <v>23</v>
      </c>
      <c r="QNP516" s="63" t="s">
        <v>842</v>
      </c>
      <c r="QNQ516" s="115">
        <v>46049</v>
      </c>
      <c r="QNR516" s="150" t="s">
        <v>1381</v>
      </c>
      <c r="QNS516" s="63" t="s">
        <v>363</v>
      </c>
      <c r="QNT516" s="63">
        <v>338</v>
      </c>
      <c r="QNU516" s="63" t="s">
        <v>1403</v>
      </c>
      <c r="QNV516" s="63" t="str">
        <f>_xlfn.IFNA(VLOOKUP(QNT516,[1]MH!QNQ$2:QOB$538,7,FALSE), "")</f>
        <v/>
      </c>
      <c r="QNW516" s="63" t="s">
        <v>23</v>
      </c>
      <c r="QNX516" s="63" t="s">
        <v>842</v>
      </c>
      <c r="QNY516" s="115">
        <v>46049</v>
      </c>
      <c r="QNZ516" s="150" t="s">
        <v>1381</v>
      </c>
      <c r="QOA516" s="63" t="s">
        <v>363</v>
      </c>
      <c r="QOB516" s="63">
        <v>338</v>
      </c>
      <c r="QOC516" s="63" t="s">
        <v>1403</v>
      </c>
      <c r="QOD516" s="63" t="str">
        <f>_xlfn.IFNA(VLOOKUP(QOB516,[1]MH!QNY$2:QOJ$538,7,FALSE), "")</f>
        <v/>
      </c>
      <c r="QOE516" s="63" t="s">
        <v>23</v>
      </c>
      <c r="QOF516" s="63" t="s">
        <v>842</v>
      </c>
      <c r="QOG516" s="115">
        <v>46049</v>
      </c>
      <c r="QOH516" s="150" t="s">
        <v>1381</v>
      </c>
      <c r="QOI516" s="63" t="s">
        <v>363</v>
      </c>
      <c r="QOJ516" s="63">
        <v>338</v>
      </c>
      <c r="QOK516" s="63" t="s">
        <v>1403</v>
      </c>
      <c r="QOL516" s="63" t="str">
        <f>_xlfn.IFNA(VLOOKUP(QOJ516,[1]MH!QOG$2:QOR$538,7,FALSE), "")</f>
        <v/>
      </c>
      <c r="QOM516" s="63" t="s">
        <v>23</v>
      </c>
      <c r="QON516" s="63" t="s">
        <v>842</v>
      </c>
      <c r="QOO516" s="115">
        <v>46049</v>
      </c>
      <c r="QOP516" s="150" t="s">
        <v>1381</v>
      </c>
      <c r="QOQ516" s="63" t="s">
        <v>363</v>
      </c>
      <c r="QOR516" s="63">
        <v>338</v>
      </c>
      <c r="QOS516" s="63" t="s">
        <v>1403</v>
      </c>
      <c r="QOT516" s="63" t="str">
        <f>_xlfn.IFNA(VLOOKUP(QOR516,[1]MH!QOO$2:QOZ$538,7,FALSE), "")</f>
        <v/>
      </c>
      <c r="QOU516" s="63" t="s">
        <v>23</v>
      </c>
      <c r="QOV516" s="63" t="s">
        <v>842</v>
      </c>
      <c r="QOW516" s="115">
        <v>46049</v>
      </c>
      <c r="QOX516" s="150" t="s">
        <v>1381</v>
      </c>
      <c r="QOY516" s="63" t="s">
        <v>363</v>
      </c>
      <c r="QOZ516" s="63">
        <v>338</v>
      </c>
      <c r="QPA516" s="63" t="s">
        <v>1403</v>
      </c>
      <c r="QPB516" s="63" t="str">
        <f>_xlfn.IFNA(VLOOKUP(QOZ516,[1]MH!QOW$2:QPH$538,7,FALSE), "")</f>
        <v/>
      </c>
      <c r="QPC516" s="63" t="s">
        <v>23</v>
      </c>
      <c r="QPD516" s="63" t="s">
        <v>842</v>
      </c>
      <c r="QPE516" s="115">
        <v>46049</v>
      </c>
      <c r="QPF516" s="150" t="s">
        <v>1381</v>
      </c>
      <c r="QPG516" s="63" t="s">
        <v>363</v>
      </c>
      <c r="QPH516" s="63">
        <v>338</v>
      </c>
      <c r="QPI516" s="63" t="s">
        <v>1403</v>
      </c>
      <c r="QPJ516" s="63" t="str">
        <f>_xlfn.IFNA(VLOOKUP(QPH516,[1]MH!QPE$2:QPP$538,7,FALSE), "")</f>
        <v/>
      </c>
      <c r="QPK516" s="63" t="s">
        <v>23</v>
      </c>
      <c r="QPL516" s="63" t="s">
        <v>842</v>
      </c>
      <c r="QPM516" s="115">
        <v>46049</v>
      </c>
      <c r="QPN516" s="150" t="s">
        <v>1381</v>
      </c>
      <c r="QPO516" s="63" t="s">
        <v>363</v>
      </c>
      <c r="QPP516" s="63">
        <v>338</v>
      </c>
      <c r="QPQ516" s="63" t="s">
        <v>1403</v>
      </c>
      <c r="QPR516" s="63" t="str">
        <f>_xlfn.IFNA(VLOOKUP(QPP516,[1]MH!QPM$2:QPX$538,7,FALSE), "")</f>
        <v/>
      </c>
      <c r="QPS516" s="63" t="s">
        <v>23</v>
      </c>
      <c r="QPT516" s="63" t="s">
        <v>842</v>
      </c>
      <c r="QPU516" s="115">
        <v>46049</v>
      </c>
      <c r="QPV516" s="150" t="s">
        <v>1381</v>
      </c>
      <c r="QPW516" s="63" t="s">
        <v>363</v>
      </c>
      <c r="QPX516" s="63">
        <v>338</v>
      </c>
      <c r="QPY516" s="63" t="s">
        <v>1403</v>
      </c>
      <c r="QPZ516" s="63" t="str">
        <f>_xlfn.IFNA(VLOOKUP(QPX516,[1]MH!QPU$2:QQF$538,7,FALSE), "")</f>
        <v/>
      </c>
      <c r="QQA516" s="63" t="s">
        <v>23</v>
      </c>
      <c r="QQB516" s="63" t="s">
        <v>842</v>
      </c>
      <c r="QQC516" s="115">
        <v>46049</v>
      </c>
      <c r="QQD516" s="150" t="s">
        <v>1381</v>
      </c>
      <c r="QQE516" s="63" t="s">
        <v>363</v>
      </c>
      <c r="QQF516" s="63">
        <v>338</v>
      </c>
      <c r="QQG516" s="63" t="s">
        <v>1403</v>
      </c>
      <c r="QQH516" s="63" t="str">
        <f>_xlfn.IFNA(VLOOKUP(QQF516,[1]MH!QQC$2:QQN$538,7,FALSE), "")</f>
        <v/>
      </c>
      <c r="QQI516" s="63" t="s">
        <v>23</v>
      </c>
      <c r="QQJ516" s="63" t="s">
        <v>842</v>
      </c>
      <c r="QQK516" s="115">
        <v>46049</v>
      </c>
      <c r="QQL516" s="150" t="s">
        <v>1381</v>
      </c>
      <c r="QQM516" s="63" t="s">
        <v>363</v>
      </c>
      <c r="QQN516" s="63">
        <v>338</v>
      </c>
      <c r="QQO516" s="63" t="s">
        <v>1403</v>
      </c>
      <c r="QQP516" s="63" t="str">
        <f>_xlfn.IFNA(VLOOKUP(QQN516,[1]MH!QQK$2:QQV$538,7,FALSE), "")</f>
        <v/>
      </c>
      <c r="QQQ516" s="63" t="s">
        <v>23</v>
      </c>
      <c r="QQR516" s="63" t="s">
        <v>842</v>
      </c>
      <c r="QQS516" s="115">
        <v>46049</v>
      </c>
      <c r="QQT516" s="150" t="s">
        <v>1381</v>
      </c>
      <c r="QQU516" s="63" t="s">
        <v>363</v>
      </c>
      <c r="QQV516" s="63">
        <v>338</v>
      </c>
      <c r="QQW516" s="63" t="s">
        <v>1403</v>
      </c>
      <c r="QQX516" s="63" t="str">
        <f>_xlfn.IFNA(VLOOKUP(QQV516,[1]MH!QQS$2:QRD$538,7,FALSE), "")</f>
        <v/>
      </c>
      <c r="QQY516" s="63" t="s">
        <v>23</v>
      </c>
      <c r="QQZ516" s="63" t="s">
        <v>842</v>
      </c>
      <c r="QRA516" s="115">
        <v>46049</v>
      </c>
      <c r="QRB516" s="150" t="s">
        <v>1381</v>
      </c>
      <c r="QRC516" s="63" t="s">
        <v>363</v>
      </c>
      <c r="QRD516" s="63">
        <v>338</v>
      </c>
      <c r="QRE516" s="63" t="s">
        <v>1403</v>
      </c>
      <c r="QRF516" s="63" t="str">
        <f>_xlfn.IFNA(VLOOKUP(QRD516,[1]MH!QRA$2:QRL$538,7,FALSE), "")</f>
        <v/>
      </c>
      <c r="QRG516" s="63" t="s">
        <v>23</v>
      </c>
      <c r="QRH516" s="63" t="s">
        <v>842</v>
      </c>
      <c r="QRI516" s="115">
        <v>46049</v>
      </c>
      <c r="QRJ516" s="150" t="s">
        <v>1381</v>
      </c>
      <c r="QRK516" s="63" t="s">
        <v>363</v>
      </c>
      <c r="QRL516" s="63">
        <v>338</v>
      </c>
      <c r="QRM516" s="63" t="s">
        <v>1403</v>
      </c>
      <c r="QRN516" s="63" t="str">
        <f>_xlfn.IFNA(VLOOKUP(QRL516,[1]MH!QRI$2:QRT$538,7,FALSE), "")</f>
        <v/>
      </c>
      <c r="QRO516" s="63" t="s">
        <v>23</v>
      </c>
      <c r="QRP516" s="63" t="s">
        <v>842</v>
      </c>
      <c r="QRQ516" s="115">
        <v>46049</v>
      </c>
      <c r="QRR516" s="150" t="s">
        <v>1381</v>
      </c>
      <c r="QRS516" s="63" t="s">
        <v>363</v>
      </c>
      <c r="QRT516" s="63">
        <v>338</v>
      </c>
      <c r="QRU516" s="63" t="s">
        <v>1403</v>
      </c>
      <c r="QRV516" s="63" t="str">
        <f>_xlfn.IFNA(VLOOKUP(QRT516,[1]MH!QRQ$2:QSB$538,7,FALSE), "")</f>
        <v/>
      </c>
      <c r="QRW516" s="63" t="s">
        <v>23</v>
      </c>
      <c r="QRX516" s="63" t="s">
        <v>842</v>
      </c>
      <c r="QRY516" s="115">
        <v>46049</v>
      </c>
      <c r="QRZ516" s="150" t="s">
        <v>1381</v>
      </c>
      <c r="QSA516" s="63" t="s">
        <v>363</v>
      </c>
      <c r="QSB516" s="63">
        <v>338</v>
      </c>
      <c r="QSC516" s="63" t="s">
        <v>1403</v>
      </c>
      <c r="QSD516" s="63" t="str">
        <f>_xlfn.IFNA(VLOOKUP(QSB516,[1]MH!QRY$2:QSJ$538,7,FALSE), "")</f>
        <v/>
      </c>
      <c r="QSE516" s="63" t="s">
        <v>23</v>
      </c>
      <c r="QSF516" s="63" t="s">
        <v>842</v>
      </c>
      <c r="QSG516" s="115">
        <v>46049</v>
      </c>
      <c r="QSH516" s="150" t="s">
        <v>1381</v>
      </c>
      <c r="QSI516" s="63" t="s">
        <v>363</v>
      </c>
      <c r="QSJ516" s="63">
        <v>338</v>
      </c>
      <c r="QSK516" s="63" t="s">
        <v>1403</v>
      </c>
      <c r="QSL516" s="63" t="str">
        <f>_xlfn.IFNA(VLOOKUP(QSJ516,[1]MH!QSG$2:QSR$538,7,FALSE), "")</f>
        <v/>
      </c>
      <c r="QSM516" s="63" t="s">
        <v>23</v>
      </c>
      <c r="QSN516" s="63" t="s">
        <v>842</v>
      </c>
      <c r="QSO516" s="115">
        <v>46049</v>
      </c>
      <c r="QSP516" s="150" t="s">
        <v>1381</v>
      </c>
      <c r="QSQ516" s="63" t="s">
        <v>363</v>
      </c>
      <c r="QSR516" s="63">
        <v>338</v>
      </c>
      <c r="QSS516" s="63" t="s">
        <v>1403</v>
      </c>
      <c r="QST516" s="63" t="str">
        <f>_xlfn.IFNA(VLOOKUP(QSR516,[1]MH!QSO$2:QSZ$538,7,FALSE), "")</f>
        <v/>
      </c>
      <c r="QSU516" s="63" t="s">
        <v>23</v>
      </c>
      <c r="QSV516" s="63" t="s">
        <v>842</v>
      </c>
      <c r="QSW516" s="115">
        <v>46049</v>
      </c>
      <c r="QSX516" s="150" t="s">
        <v>1381</v>
      </c>
      <c r="QSY516" s="63" t="s">
        <v>363</v>
      </c>
      <c r="QSZ516" s="63">
        <v>338</v>
      </c>
      <c r="QTA516" s="63" t="s">
        <v>1403</v>
      </c>
      <c r="QTB516" s="63" t="str">
        <f>_xlfn.IFNA(VLOOKUP(QSZ516,[1]MH!QSW$2:QTH$538,7,FALSE), "")</f>
        <v/>
      </c>
      <c r="QTC516" s="63" t="s">
        <v>23</v>
      </c>
      <c r="QTD516" s="63" t="s">
        <v>842</v>
      </c>
      <c r="QTE516" s="115">
        <v>46049</v>
      </c>
      <c r="QTF516" s="150" t="s">
        <v>1381</v>
      </c>
      <c r="QTG516" s="63" t="s">
        <v>363</v>
      </c>
      <c r="QTH516" s="63">
        <v>338</v>
      </c>
      <c r="QTI516" s="63" t="s">
        <v>1403</v>
      </c>
      <c r="QTJ516" s="63" t="str">
        <f>_xlfn.IFNA(VLOOKUP(QTH516,[1]MH!QTE$2:QTP$538,7,FALSE), "")</f>
        <v/>
      </c>
      <c r="QTK516" s="63" t="s">
        <v>23</v>
      </c>
      <c r="QTL516" s="63" t="s">
        <v>842</v>
      </c>
      <c r="QTM516" s="115">
        <v>46049</v>
      </c>
      <c r="QTN516" s="150" t="s">
        <v>1381</v>
      </c>
      <c r="QTO516" s="63" t="s">
        <v>363</v>
      </c>
      <c r="QTP516" s="63">
        <v>338</v>
      </c>
      <c r="QTQ516" s="63" t="s">
        <v>1403</v>
      </c>
      <c r="QTR516" s="63" t="str">
        <f>_xlfn.IFNA(VLOOKUP(QTP516,[1]MH!QTM$2:QTX$538,7,FALSE), "")</f>
        <v/>
      </c>
      <c r="QTS516" s="63" t="s">
        <v>23</v>
      </c>
      <c r="QTT516" s="63" t="s">
        <v>842</v>
      </c>
      <c r="QTU516" s="115">
        <v>46049</v>
      </c>
      <c r="QTV516" s="150" t="s">
        <v>1381</v>
      </c>
      <c r="QTW516" s="63" t="s">
        <v>363</v>
      </c>
      <c r="QTX516" s="63">
        <v>338</v>
      </c>
      <c r="QTY516" s="63" t="s">
        <v>1403</v>
      </c>
      <c r="QTZ516" s="63" t="str">
        <f>_xlfn.IFNA(VLOOKUP(QTX516,[1]MH!QTU$2:QUF$538,7,FALSE), "")</f>
        <v/>
      </c>
      <c r="QUA516" s="63" t="s">
        <v>23</v>
      </c>
      <c r="QUB516" s="63" t="s">
        <v>842</v>
      </c>
      <c r="QUC516" s="115">
        <v>46049</v>
      </c>
      <c r="QUD516" s="150" t="s">
        <v>1381</v>
      </c>
      <c r="QUE516" s="63" t="s">
        <v>363</v>
      </c>
      <c r="QUF516" s="63">
        <v>338</v>
      </c>
      <c r="QUG516" s="63" t="s">
        <v>1403</v>
      </c>
      <c r="QUH516" s="63" t="str">
        <f>_xlfn.IFNA(VLOOKUP(QUF516,[1]MH!QUC$2:QUN$538,7,FALSE), "")</f>
        <v/>
      </c>
      <c r="QUI516" s="63" t="s">
        <v>23</v>
      </c>
      <c r="QUJ516" s="63" t="s">
        <v>842</v>
      </c>
      <c r="QUK516" s="115">
        <v>46049</v>
      </c>
      <c r="QUL516" s="150" t="s">
        <v>1381</v>
      </c>
      <c r="QUM516" s="63" t="s">
        <v>363</v>
      </c>
      <c r="QUN516" s="63">
        <v>338</v>
      </c>
      <c r="QUO516" s="63" t="s">
        <v>1403</v>
      </c>
      <c r="QUP516" s="63" t="str">
        <f>_xlfn.IFNA(VLOOKUP(QUN516,[1]MH!QUK$2:QUV$538,7,FALSE), "")</f>
        <v/>
      </c>
      <c r="QUQ516" s="63" t="s">
        <v>23</v>
      </c>
      <c r="QUR516" s="63" t="s">
        <v>842</v>
      </c>
      <c r="QUS516" s="115">
        <v>46049</v>
      </c>
      <c r="QUT516" s="150" t="s">
        <v>1381</v>
      </c>
      <c r="QUU516" s="63" t="s">
        <v>363</v>
      </c>
      <c r="QUV516" s="63">
        <v>338</v>
      </c>
      <c r="QUW516" s="63" t="s">
        <v>1403</v>
      </c>
      <c r="QUX516" s="63" t="str">
        <f>_xlfn.IFNA(VLOOKUP(QUV516,[1]MH!QUS$2:QVD$538,7,FALSE), "")</f>
        <v/>
      </c>
      <c r="QUY516" s="63" t="s">
        <v>23</v>
      </c>
      <c r="QUZ516" s="63" t="s">
        <v>842</v>
      </c>
      <c r="QVA516" s="115">
        <v>46049</v>
      </c>
      <c r="QVB516" s="150" t="s">
        <v>1381</v>
      </c>
      <c r="QVC516" s="63" t="s">
        <v>363</v>
      </c>
      <c r="QVD516" s="63">
        <v>338</v>
      </c>
      <c r="QVE516" s="63" t="s">
        <v>1403</v>
      </c>
      <c r="QVF516" s="63" t="str">
        <f>_xlfn.IFNA(VLOOKUP(QVD516,[1]MH!QVA$2:QVL$538,7,FALSE), "")</f>
        <v/>
      </c>
      <c r="QVG516" s="63" t="s">
        <v>23</v>
      </c>
      <c r="QVH516" s="63" t="s">
        <v>842</v>
      </c>
      <c r="QVI516" s="115">
        <v>46049</v>
      </c>
      <c r="QVJ516" s="150" t="s">
        <v>1381</v>
      </c>
      <c r="QVK516" s="63" t="s">
        <v>363</v>
      </c>
      <c r="QVL516" s="63">
        <v>338</v>
      </c>
      <c r="QVM516" s="63" t="s">
        <v>1403</v>
      </c>
      <c r="QVN516" s="63" t="str">
        <f>_xlfn.IFNA(VLOOKUP(QVL516,[1]MH!QVI$2:QVT$538,7,FALSE), "")</f>
        <v/>
      </c>
      <c r="QVO516" s="63" t="s">
        <v>23</v>
      </c>
      <c r="QVP516" s="63" t="s">
        <v>842</v>
      </c>
      <c r="QVQ516" s="115">
        <v>46049</v>
      </c>
      <c r="QVR516" s="150" t="s">
        <v>1381</v>
      </c>
      <c r="QVS516" s="63" t="s">
        <v>363</v>
      </c>
      <c r="QVT516" s="63">
        <v>338</v>
      </c>
      <c r="QVU516" s="63" t="s">
        <v>1403</v>
      </c>
      <c r="QVV516" s="63" t="str">
        <f>_xlfn.IFNA(VLOOKUP(QVT516,[1]MH!QVQ$2:QWB$538,7,FALSE), "")</f>
        <v/>
      </c>
      <c r="QVW516" s="63" t="s">
        <v>23</v>
      </c>
      <c r="QVX516" s="63" t="s">
        <v>842</v>
      </c>
      <c r="QVY516" s="115">
        <v>46049</v>
      </c>
      <c r="QVZ516" s="150" t="s">
        <v>1381</v>
      </c>
      <c r="QWA516" s="63" t="s">
        <v>363</v>
      </c>
      <c r="QWB516" s="63">
        <v>338</v>
      </c>
      <c r="QWC516" s="63" t="s">
        <v>1403</v>
      </c>
      <c r="QWD516" s="63" t="str">
        <f>_xlfn.IFNA(VLOOKUP(QWB516,[1]MH!QVY$2:QWJ$538,7,FALSE), "")</f>
        <v/>
      </c>
      <c r="QWE516" s="63" t="s">
        <v>23</v>
      </c>
      <c r="QWF516" s="63" t="s">
        <v>842</v>
      </c>
      <c r="QWG516" s="115">
        <v>46049</v>
      </c>
      <c r="QWH516" s="150" t="s">
        <v>1381</v>
      </c>
      <c r="QWI516" s="63" t="s">
        <v>363</v>
      </c>
      <c r="QWJ516" s="63">
        <v>338</v>
      </c>
      <c r="QWK516" s="63" t="s">
        <v>1403</v>
      </c>
      <c r="QWL516" s="63" t="str">
        <f>_xlfn.IFNA(VLOOKUP(QWJ516,[1]MH!QWG$2:QWR$538,7,FALSE), "")</f>
        <v/>
      </c>
      <c r="QWM516" s="63" t="s">
        <v>23</v>
      </c>
      <c r="QWN516" s="63" t="s">
        <v>842</v>
      </c>
      <c r="QWO516" s="115">
        <v>46049</v>
      </c>
      <c r="QWP516" s="150" t="s">
        <v>1381</v>
      </c>
      <c r="QWQ516" s="63" t="s">
        <v>363</v>
      </c>
      <c r="QWR516" s="63">
        <v>338</v>
      </c>
      <c r="QWS516" s="63" t="s">
        <v>1403</v>
      </c>
      <c r="QWT516" s="63" t="str">
        <f>_xlfn.IFNA(VLOOKUP(QWR516,[1]MH!QWO$2:QWZ$538,7,FALSE), "")</f>
        <v/>
      </c>
      <c r="QWU516" s="63" t="s">
        <v>23</v>
      </c>
      <c r="QWV516" s="63" t="s">
        <v>842</v>
      </c>
      <c r="QWW516" s="115">
        <v>46049</v>
      </c>
      <c r="QWX516" s="150" t="s">
        <v>1381</v>
      </c>
      <c r="QWY516" s="63" t="s">
        <v>363</v>
      </c>
      <c r="QWZ516" s="63">
        <v>338</v>
      </c>
      <c r="QXA516" s="63" t="s">
        <v>1403</v>
      </c>
      <c r="QXB516" s="63" t="str">
        <f>_xlfn.IFNA(VLOOKUP(QWZ516,[1]MH!QWW$2:QXH$538,7,FALSE), "")</f>
        <v/>
      </c>
      <c r="QXC516" s="63" t="s">
        <v>23</v>
      </c>
      <c r="QXD516" s="63" t="s">
        <v>842</v>
      </c>
      <c r="QXE516" s="115">
        <v>46049</v>
      </c>
      <c r="QXF516" s="150" t="s">
        <v>1381</v>
      </c>
      <c r="QXG516" s="63" t="s">
        <v>363</v>
      </c>
      <c r="QXH516" s="63">
        <v>338</v>
      </c>
      <c r="QXI516" s="63" t="s">
        <v>1403</v>
      </c>
      <c r="QXJ516" s="63" t="str">
        <f>_xlfn.IFNA(VLOOKUP(QXH516,[1]MH!QXE$2:QXP$538,7,FALSE), "")</f>
        <v/>
      </c>
      <c r="QXK516" s="63" t="s">
        <v>23</v>
      </c>
      <c r="QXL516" s="63" t="s">
        <v>842</v>
      </c>
      <c r="QXM516" s="115">
        <v>46049</v>
      </c>
      <c r="QXN516" s="150" t="s">
        <v>1381</v>
      </c>
      <c r="QXO516" s="63" t="s">
        <v>363</v>
      </c>
      <c r="QXP516" s="63">
        <v>338</v>
      </c>
      <c r="QXQ516" s="63" t="s">
        <v>1403</v>
      </c>
      <c r="QXR516" s="63" t="str">
        <f>_xlfn.IFNA(VLOOKUP(QXP516,[1]MH!QXM$2:QXX$538,7,FALSE), "")</f>
        <v/>
      </c>
      <c r="QXS516" s="63" t="s">
        <v>23</v>
      </c>
      <c r="QXT516" s="63" t="s">
        <v>842</v>
      </c>
      <c r="QXU516" s="115">
        <v>46049</v>
      </c>
      <c r="QXV516" s="150" t="s">
        <v>1381</v>
      </c>
      <c r="QXW516" s="63" t="s">
        <v>363</v>
      </c>
      <c r="QXX516" s="63">
        <v>338</v>
      </c>
      <c r="QXY516" s="63" t="s">
        <v>1403</v>
      </c>
      <c r="QXZ516" s="63" t="str">
        <f>_xlfn.IFNA(VLOOKUP(QXX516,[1]MH!QXU$2:QYF$538,7,FALSE), "")</f>
        <v/>
      </c>
      <c r="QYA516" s="63" t="s">
        <v>23</v>
      </c>
      <c r="QYB516" s="63" t="s">
        <v>842</v>
      </c>
      <c r="QYC516" s="115">
        <v>46049</v>
      </c>
      <c r="QYD516" s="150" t="s">
        <v>1381</v>
      </c>
      <c r="QYE516" s="63" t="s">
        <v>363</v>
      </c>
      <c r="QYF516" s="63">
        <v>338</v>
      </c>
      <c r="QYG516" s="63" t="s">
        <v>1403</v>
      </c>
      <c r="QYH516" s="63" t="str">
        <f>_xlfn.IFNA(VLOOKUP(QYF516,[1]MH!QYC$2:QYN$538,7,FALSE), "")</f>
        <v/>
      </c>
      <c r="QYI516" s="63" t="s">
        <v>23</v>
      </c>
      <c r="QYJ516" s="63" t="s">
        <v>842</v>
      </c>
      <c r="QYK516" s="115">
        <v>46049</v>
      </c>
      <c r="QYL516" s="150" t="s">
        <v>1381</v>
      </c>
      <c r="QYM516" s="63" t="s">
        <v>363</v>
      </c>
      <c r="QYN516" s="63">
        <v>338</v>
      </c>
      <c r="QYO516" s="63" t="s">
        <v>1403</v>
      </c>
      <c r="QYP516" s="63" t="str">
        <f>_xlfn.IFNA(VLOOKUP(QYN516,[1]MH!QYK$2:QYV$538,7,FALSE), "")</f>
        <v/>
      </c>
      <c r="QYQ516" s="63" t="s">
        <v>23</v>
      </c>
      <c r="QYR516" s="63" t="s">
        <v>842</v>
      </c>
      <c r="QYS516" s="115">
        <v>46049</v>
      </c>
      <c r="QYT516" s="150" t="s">
        <v>1381</v>
      </c>
      <c r="QYU516" s="63" t="s">
        <v>363</v>
      </c>
      <c r="QYV516" s="63">
        <v>338</v>
      </c>
      <c r="QYW516" s="63" t="s">
        <v>1403</v>
      </c>
      <c r="QYX516" s="63" t="str">
        <f>_xlfn.IFNA(VLOOKUP(QYV516,[1]MH!QYS$2:QZD$538,7,FALSE), "")</f>
        <v/>
      </c>
      <c r="QYY516" s="63" t="s">
        <v>23</v>
      </c>
      <c r="QYZ516" s="63" t="s">
        <v>842</v>
      </c>
      <c r="QZA516" s="115">
        <v>46049</v>
      </c>
      <c r="QZB516" s="150" t="s">
        <v>1381</v>
      </c>
      <c r="QZC516" s="63" t="s">
        <v>363</v>
      </c>
      <c r="QZD516" s="63">
        <v>338</v>
      </c>
      <c r="QZE516" s="63" t="s">
        <v>1403</v>
      </c>
      <c r="QZF516" s="63" t="str">
        <f>_xlfn.IFNA(VLOOKUP(QZD516,[1]MH!QZA$2:QZL$538,7,FALSE), "")</f>
        <v/>
      </c>
      <c r="QZG516" s="63" t="s">
        <v>23</v>
      </c>
      <c r="QZH516" s="63" t="s">
        <v>842</v>
      </c>
      <c r="QZI516" s="115">
        <v>46049</v>
      </c>
      <c r="QZJ516" s="150" t="s">
        <v>1381</v>
      </c>
      <c r="QZK516" s="63" t="s">
        <v>363</v>
      </c>
      <c r="QZL516" s="63">
        <v>338</v>
      </c>
      <c r="QZM516" s="63" t="s">
        <v>1403</v>
      </c>
      <c r="QZN516" s="63" t="str">
        <f>_xlfn.IFNA(VLOOKUP(QZL516,[1]MH!QZI$2:QZT$538,7,FALSE), "")</f>
        <v/>
      </c>
      <c r="QZO516" s="63" t="s">
        <v>23</v>
      </c>
      <c r="QZP516" s="63" t="s">
        <v>842</v>
      </c>
      <c r="QZQ516" s="115">
        <v>46049</v>
      </c>
      <c r="QZR516" s="150" t="s">
        <v>1381</v>
      </c>
      <c r="QZS516" s="63" t="s">
        <v>363</v>
      </c>
      <c r="QZT516" s="63">
        <v>338</v>
      </c>
      <c r="QZU516" s="63" t="s">
        <v>1403</v>
      </c>
      <c r="QZV516" s="63" t="str">
        <f>_xlfn.IFNA(VLOOKUP(QZT516,[1]MH!QZQ$2:RAB$538,7,FALSE), "")</f>
        <v/>
      </c>
      <c r="QZW516" s="63" t="s">
        <v>23</v>
      </c>
      <c r="QZX516" s="63" t="s">
        <v>842</v>
      </c>
      <c r="QZY516" s="115">
        <v>46049</v>
      </c>
      <c r="QZZ516" s="150" t="s">
        <v>1381</v>
      </c>
      <c r="RAA516" s="63" t="s">
        <v>363</v>
      </c>
      <c r="RAB516" s="63">
        <v>338</v>
      </c>
      <c r="RAC516" s="63" t="s">
        <v>1403</v>
      </c>
      <c r="RAD516" s="63" t="str">
        <f>_xlfn.IFNA(VLOOKUP(RAB516,[1]MH!QZY$2:RAJ$538,7,FALSE), "")</f>
        <v/>
      </c>
      <c r="RAE516" s="63" t="s">
        <v>23</v>
      </c>
      <c r="RAF516" s="63" t="s">
        <v>842</v>
      </c>
      <c r="RAG516" s="115">
        <v>46049</v>
      </c>
      <c r="RAH516" s="150" t="s">
        <v>1381</v>
      </c>
      <c r="RAI516" s="63" t="s">
        <v>363</v>
      </c>
      <c r="RAJ516" s="63">
        <v>338</v>
      </c>
      <c r="RAK516" s="63" t="s">
        <v>1403</v>
      </c>
      <c r="RAL516" s="63" t="str">
        <f>_xlfn.IFNA(VLOOKUP(RAJ516,[1]MH!RAG$2:RAR$538,7,FALSE), "")</f>
        <v/>
      </c>
      <c r="RAM516" s="63" t="s">
        <v>23</v>
      </c>
      <c r="RAN516" s="63" t="s">
        <v>842</v>
      </c>
      <c r="RAO516" s="115">
        <v>46049</v>
      </c>
      <c r="RAP516" s="150" t="s">
        <v>1381</v>
      </c>
      <c r="RAQ516" s="63" t="s">
        <v>363</v>
      </c>
      <c r="RAR516" s="63">
        <v>338</v>
      </c>
      <c r="RAS516" s="63" t="s">
        <v>1403</v>
      </c>
      <c r="RAT516" s="63" t="str">
        <f>_xlfn.IFNA(VLOOKUP(RAR516,[1]MH!RAO$2:RAZ$538,7,FALSE), "")</f>
        <v/>
      </c>
      <c r="RAU516" s="63" t="s">
        <v>23</v>
      </c>
      <c r="RAV516" s="63" t="s">
        <v>842</v>
      </c>
      <c r="RAW516" s="115">
        <v>46049</v>
      </c>
      <c r="RAX516" s="150" t="s">
        <v>1381</v>
      </c>
      <c r="RAY516" s="63" t="s">
        <v>363</v>
      </c>
      <c r="RAZ516" s="63">
        <v>338</v>
      </c>
      <c r="RBA516" s="63" t="s">
        <v>1403</v>
      </c>
      <c r="RBB516" s="63" t="str">
        <f>_xlfn.IFNA(VLOOKUP(RAZ516,[1]MH!RAW$2:RBH$538,7,FALSE), "")</f>
        <v/>
      </c>
      <c r="RBC516" s="63" t="s">
        <v>23</v>
      </c>
      <c r="RBD516" s="63" t="s">
        <v>842</v>
      </c>
      <c r="RBE516" s="115">
        <v>46049</v>
      </c>
      <c r="RBF516" s="150" t="s">
        <v>1381</v>
      </c>
      <c r="RBG516" s="63" t="s">
        <v>363</v>
      </c>
      <c r="RBH516" s="63">
        <v>338</v>
      </c>
      <c r="RBI516" s="63" t="s">
        <v>1403</v>
      </c>
      <c r="RBJ516" s="63" t="str">
        <f>_xlfn.IFNA(VLOOKUP(RBH516,[1]MH!RBE$2:RBP$538,7,FALSE), "")</f>
        <v/>
      </c>
      <c r="RBK516" s="63" t="s">
        <v>23</v>
      </c>
      <c r="RBL516" s="63" t="s">
        <v>842</v>
      </c>
      <c r="RBM516" s="115">
        <v>46049</v>
      </c>
      <c r="RBN516" s="150" t="s">
        <v>1381</v>
      </c>
      <c r="RBO516" s="63" t="s">
        <v>363</v>
      </c>
      <c r="RBP516" s="63">
        <v>338</v>
      </c>
      <c r="RBQ516" s="63" t="s">
        <v>1403</v>
      </c>
      <c r="RBR516" s="63" t="str">
        <f>_xlfn.IFNA(VLOOKUP(RBP516,[1]MH!RBM$2:RBX$538,7,FALSE), "")</f>
        <v/>
      </c>
      <c r="RBS516" s="63" t="s">
        <v>23</v>
      </c>
      <c r="RBT516" s="63" t="s">
        <v>842</v>
      </c>
      <c r="RBU516" s="115">
        <v>46049</v>
      </c>
      <c r="RBV516" s="150" t="s">
        <v>1381</v>
      </c>
      <c r="RBW516" s="63" t="s">
        <v>363</v>
      </c>
      <c r="RBX516" s="63">
        <v>338</v>
      </c>
      <c r="RBY516" s="63" t="s">
        <v>1403</v>
      </c>
      <c r="RBZ516" s="63" t="str">
        <f>_xlfn.IFNA(VLOOKUP(RBX516,[1]MH!RBU$2:RCF$538,7,FALSE), "")</f>
        <v/>
      </c>
      <c r="RCA516" s="63" t="s">
        <v>23</v>
      </c>
      <c r="RCB516" s="63" t="s">
        <v>842</v>
      </c>
      <c r="RCC516" s="115">
        <v>46049</v>
      </c>
      <c r="RCD516" s="150" t="s">
        <v>1381</v>
      </c>
      <c r="RCE516" s="63" t="s">
        <v>363</v>
      </c>
      <c r="RCF516" s="63">
        <v>338</v>
      </c>
      <c r="RCG516" s="63" t="s">
        <v>1403</v>
      </c>
      <c r="RCH516" s="63" t="str">
        <f>_xlfn.IFNA(VLOOKUP(RCF516,[1]MH!RCC$2:RCN$538,7,FALSE), "")</f>
        <v/>
      </c>
      <c r="RCI516" s="63" t="s">
        <v>23</v>
      </c>
      <c r="RCJ516" s="63" t="s">
        <v>842</v>
      </c>
      <c r="RCK516" s="115">
        <v>46049</v>
      </c>
      <c r="RCL516" s="150" t="s">
        <v>1381</v>
      </c>
      <c r="RCM516" s="63" t="s">
        <v>363</v>
      </c>
      <c r="RCN516" s="63">
        <v>338</v>
      </c>
      <c r="RCO516" s="63" t="s">
        <v>1403</v>
      </c>
      <c r="RCP516" s="63" t="str">
        <f>_xlfn.IFNA(VLOOKUP(RCN516,[1]MH!RCK$2:RCV$538,7,FALSE), "")</f>
        <v/>
      </c>
      <c r="RCQ516" s="63" t="s">
        <v>23</v>
      </c>
      <c r="RCR516" s="63" t="s">
        <v>842</v>
      </c>
      <c r="RCS516" s="115">
        <v>46049</v>
      </c>
      <c r="RCT516" s="150" t="s">
        <v>1381</v>
      </c>
      <c r="RCU516" s="63" t="s">
        <v>363</v>
      </c>
      <c r="RCV516" s="63">
        <v>338</v>
      </c>
      <c r="RCW516" s="63" t="s">
        <v>1403</v>
      </c>
      <c r="RCX516" s="63" t="str">
        <f>_xlfn.IFNA(VLOOKUP(RCV516,[1]MH!RCS$2:RDD$538,7,FALSE), "")</f>
        <v/>
      </c>
      <c r="RCY516" s="63" t="s">
        <v>23</v>
      </c>
      <c r="RCZ516" s="63" t="s">
        <v>842</v>
      </c>
      <c r="RDA516" s="115">
        <v>46049</v>
      </c>
      <c r="RDB516" s="150" t="s">
        <v>1381</v>
      </c>
      <c r="RDC516" s="63" t="s">
        <v>363</v>
      </c>
      <c r="RDD516" s="63">
        <v>338</v>
      </c>
      <c r="RDE516" s="63" t="s">
        <v>1403</v>
      </c>
      <c r="RDF516" s="63" t="str">
        <f>_xlfn.IFNA(VLOOKUP(RDD516,[1]MH!RDA$2:RDL$538,7,FALSE), "")</f>
        <v/>
      </c>
      <c r="RDG516" s="63" t="s">
        <v>23</v>
      </c>
      <c r="RDH516" s="63" t="s">
        <v>842</v>
      </c>
      <c r="RDI516" s="115">
        <v>46049</v>
      </c>
      <c r="RDJ516" s="150" t="s">
        <v>1381</v>
      </c>
      <c r="RDK516" s="63" t="s">
        <v>363</v>
      </c>
      <c r="RDL516" s="63">
        <v>338</v>
      </c>
      <c r="RDM516" s="63" t="s">
        <v>1403</v>
      </c>
      <c r="RDN516" s="63" t="str">
        <f>_xlfn.IFNA(VLOOKUP(RDL516,[1]MH!RDI$2:RDT$538,7,FALSE), "")</f>
        <v/>
      </c>
      <c r="RDO516" s="63" t="s">
        <v>23</v>
      </c>
      <c r="RDP516" s="63" t="s">
        <v>842</v>
      </c>
      <c r="RDQ516" s="115">
        <v>46049</v>
      </c>
      <c r="RDR516" s="150" t="s">
        <v>1381</v>
      </c>
      <c r="RDS516" s="63" t="s">
        <v>363</v>
      </c>
      <c r="RDT516" s="63">
        <v>338</v>
      </c>
      <c r="RDU516" s="63" t="s">
        <v>1403</v>
      </c>
      <c r="RDV516" s="63" t="str">
        <f>_xlfn.IFNA(VLOOKUP(RDT516,[1]MH!RDQ$2:REB$538,7,FALSE), "")</f>
        <v/>
      </c>
      <c r="RDW516" s="63" t="s">
        <v>23</v>
      </c>
      <c r="RDX516" s="63" t="s">
        <v>842</v>
      </c>
      <c r="RDY516" s="115">
        <v>46049</v>
      </c>
      <c r="RDZ516" s="150" t="s">
        <v>1381</v>
      </c>
      <c r="REA516" s="63" t="s">
        <v>363</v>
      </c>
      <c r="REB516" s="63">
        <v>338</v>
      </c>
      <c r="REC516" s="63" t="s">
        <v>1403</v>
      </c>
      <c r="RED516" s="63" t="str">
        <f>_xlfn.IFNA(VLOOKUP(REB516,[1]MH!RDY$2:REJ$538,7,FALSE), "")</f>
        <v/>
      </c>
      <c r="REE516" s="63" t="s">
        <v>23</v>
      </c>
      <c r="REF516" s="63" t="s">
        <v>842</v>
      </c>
      <c r="REG516" s="115">
        <v>46049</v>
      </c>
      <c r="REH516" s="150" t="s">
        <v>1381</v>
      </c>
      <c r="REI516" s="63" t="s">
        <v>363</v>
      </c>
      <c r="REJ516" s="63">
        <v>338</v>
      </c>
      <c r="REK516" s="63" t="s">
        <v>1403</v>
      </c>
      <c r="REL516" s="63" t="str">
        <f>_xlfn.IFNA(VLOOKUP(REJ516,[1]MH!REG$2:RER$538,7,FALSE), "")</f>
        <v/>
      </c>
      <c r="REM516" s="63" t="s">
        <v>23</v>
      </c>
      <c r="REN516" s="63" t="s">
        <v>842</v>
      </c>
      <c r="REO516" s="115">
        <v>46049</v>
      </c>
      <c r="REP516" s="150" t="s">
        <v>1381</v>
      </c>
      <c r="REQ516" s="63" t="s">
        <v>363</v>
      </c>
      <c r="RER516" s="63">
        <v>338</v>
      </c>
      <c r="RES516" s="63" t="s">
        <v>1403</v>
      </c>
      <c r="RET516" s="63" t="str">
        <f>_xlfn.IFNA(VLOOKUP(RER516,[1]MH!REO$2:REZ$538,7,FALSE), "")</f>
        <v/>
      </c>
      <c r="REU516" s="63" t="s">
        <v>23</v>
      </c>
      <c r="REV516" s="63" t="s">
        <v>842</v>
      </c>
      <c r="REW516" s="115">
        <v>46049</v>
      </c>
      <c r="REX516" s="150" t="s">
        <v>1381</v>
      </c>
      <c r="REY516" s="63" t="s">
        <v>363</v>
      </c>
      <c r="REZ516" s="63">
        <v>338</v>
      </c>
      <c r="RFA516" s="63" t="s">
        <v>1403</v>
      </c>
      <c r="RFB516" s="63" t="str">
        <f>_xlfn.IFNA(VLOOKUP(REZ516,[1]MH!REW$2:RFH$538,7,FALSE), "")</f>
        <v/>
      </c>
      <c r="RFC516" s="63" t="s">
        <v>23</v>
      </c>
      <c r="RFD516" s="63" t="s">
        <v>842</v>
      </c>
      <c r="RFE516" s="115">
        <v>46049</v>
      </c>
      <c r="RFF516" s="150" t="s">
        <v>1381</v>
      </c>
      <c r="RFG516" s="63" t="s">
        <v>363</v>
      </c>
      <c r="RFH516" s="63">
        <v>338</v>
      </c>
      <c r="RFI516" s="63" t="s">
        <v>1403</v>
      </c>
      <c r="RFJ516" s="63" t="str">
        <f>_xlfn.IFNA(VLOOKUP(RFH516,[1]MH!RFE$2:RFP$538,7,FALSE), "")</f>
        <v/>
      </c>
      <c r="RFK516" s="63" t="s">
        <v>23</v>
      </c>
      <c r="RFL516" s="63" t="s">
        <v>842</v>
      </c>
      <c r="RFM516" s="115">
        <v>46049</v>
      </c>
      <c r="RFN516" s="150" t="s">
        <v>1381</v>
      </c>
      <c r="RFO516" s="63" t="s">
        <v>363</v>
      </c>
      <c r="RFP516" s="63">
        <v>338</v>
      </c>
      <c r="RFQ516" s="63" t="s">
        <v>1403</v>
      </c>
      <c r="RFR516" s="63" t="str">
        <f>_xlfn.IFNA(VLOOKUP(RFP516,[1]MH!RFM$2:RFX$538,7,FALSE), "")</f>
        <v/>
      </c>
      <c r="RFS516" s="63" t="s">
        <v>23</v>
      </c>
      <c r="RFT516" s="63" t="s">
        <v>842</v>
      </c>
      <c r="RFU516" s="115">
        <v>46049</v>
      </c>
      <c r="RFV516" s="150" t="s">
        <v>1381</v>
      </c>
      <c r="RFW516" s="63" t="s">
        <v>363</v>
      </c>
      <c r="RFX516" s="63">
        <v>338</v>
      </c>
      <c r="RFY516" s="63" t="s">
        <v>1403</v>
      </c>
      <c r="RFZ516" s="63" t="str">
        <f>_xlfn.IFNA(VLOOKUP(RFX516,[1]MH!RFU$2:RGF$538,7,FALSE), "")</f>
        <v/>
      </c>
      <c r="RGA516" s="63" t="s">
        <v>23</v>
      </c>
      <c r="RGB516" s="63" t="s">
        <v>842</v>
      </c>
      <c r="RGC516" s="115">
        <v>46049</v>
      </c>
      <c r="RGD516" s="150" t="s">
        <v>1381</v>
      </c>
      <c r="RGE516" s="63" t="s">
        <v>363</v>
      </c>
      <c r="RGF516" s="63">
        <v>338</v>
      </c>
      <c r="RGG516" s="63" t="s">
        <v>1403</v>
      </c>
      <c r="RGH516" s="63" t="str">
        <f>_xlfn.IFNA(VLOOKUP(RGF516,[1]MH!RGC$2:RGN$538,7,FALSE), "")</f>
        <v/>
      </c>
      <c r="RGI516" s="63" t="s">
        <v>23</v>
      </c>
      <c r="RGJ516" s="63" t="s">
        <v>842</v>
      </c>
      <c r="RGK516" s="115">
        <v>46049</v>
      </c>
      <c r="RGL516" s="150" t="s">
        <v>1381</v>
      </c>
      <c r="RGM516" s="63" t="s">
        <v>363</v>
      </c>
      <c r="RGN516" s="63">
        <v>338</v>
      </c>
      <c r="RGO516" s="63" t="s">
        <v>1403</v>
      </c>
      <c r="RGP516" s="63" t="str">
        <f>_xlfn.IFNA(VLOOKUP(RGN516,[1]MH!RGK$2:RGV$538,7,FALSE), "")</f>
        <v/>
      </c>
      <c r="RGQ516" s="63" t="s">
        <v>23</v>
      </c>
      <c r="RGR516" s="63" t="s">
        <v>842</v>
      </c>
      <c r="RGS516" s="115">
        <v>46049</v>
      </c>
      <c r="RGT516" s="150" t="s">
        <v>1381</v>
      </c>
      <c r="RGU516" s="63" t="s">
        <v>363</v>
      </c>
      <c r="RGV516" s="63">
        <v>338</v>
      </c>
      <c r="RGW516" s="63" t="s">
        <v>1403</v>
      </c>
      <c r="RGX516" s="63" t="str">
        <f>_xlfn.IFNA(VLOOKUP(RGV516,[1]MH!RGS$2:RHD$538,7,FALSE), "")</f>
        <v/>
      </c>
      <c r="RGY516" s="63" t="s">
        <v>23</v>
      </c>
      <c r="RGZ516" s="63" t="s">
        <v>842</v>
      </c>
      <c r="RHA516" s="115">
        <v>46049</v>
      </c>
      <c r="RHB516" s="150" t="s">
        <v>1381</v>
      </c>
      <c r="RHC516" s="63" t="s">
        <v>363</v>
      </c>
      <c r="RHD516" s="63">
        <v>338</v>
      </c>
      <c r="RHE516" s="63" t="s">
        <v>1403</v>
      </c>
      <c r="RHF516" s="63" t="str">
        <f>_xlfn.IFNA(VLOOKUP(RHD516,[1]MH!RHA$2:RHL$538,7,FALSE), "")</f>
        <v/>
      </c>
      <c r="RHG516" s="63" t="s">
        <v>23</v>
      </c>
      <c r="RHH516" s="63" t="s">
        <v>842</v>
      </c>
      <c r="RHI516" s="115">
        <v>46049</v>
      </c>
      <c r="RHJ516" s="150" t="s">
        <v>1381</v>
      </c>
      <c r="RHK516" s="63" t="s">
        <v>363</v>
      </c>
      <c r="RHL516" s="63">
        <v>338</v>
      </c>
      <c r="RHM516" s="63" t="s">
        <v>1403</v>
      </c>
      <c r="RHN516" s="63" t="str">
        <f>_xlfn.IFNA(VLOOKUP(RHL516,[1]MH!RHI$2:RHT$538,7,FALSE), "")</f>
        <v/>
      </c>
      <c r="RHO516" s="63" t="s">
        <v>23</v>
      </c>
      <c r="RHP516" s="63" t="s">
        <v>842</v>
      </c>
      <c r="RHQ516" s="115">
        <v>46049</v>
      </c>
      <c r="RHR516" s="150" t="s">
        <v>1381</v>
      </c>
      <c r="RHS516" s="63" t="s">
        <v>363</v>
      </c>
      <c r="RHT516" s="63">
        <v>338</v>
      </c>
      <c r="RHU516" s="63" t="s">
        <v>1403</v>
      </c>
      <c r="RHV516" s="63" t="str">
        <f>_xlfn.IFNA(VLOOKUP(RHT516,[1]MH!RHQ$2:RIB$538,7,FALSE), "")</f>
        <v/>
      </c>
      <c r="RHW516" s="63" t="s">
        <v>23</v>
      </c>
      <c r="RHX516" s="63" t="s">
        <v>842</v>
      </c>
      <c r="RHY516" s="115">
        <v>46049</v>
      </c>
      <c r="RHZ516" s="150" t="s">
        <v>1381</v>
      </c>
      <c r="RIA516" s="63" t="s">
        <v>363</v>
      </c>
      <c r="RIB516" s="63">
        <v>338</v>
      </c>
      <c r="RIC516" s="63" t="s">
        <v>1403</v>
      </c>
      <c r="RID516" s="63" t="str">
        <f>_xlfn.IFNA(VLOOKUP(RIB516,[1]MH!RHY$2:RIJ$538,7,FALSE), "")</f>
        <v/>
      </c>
      <c r="RIE516" s="63" t="s">
        <v>23</v>
      </c>
      <c r="RIF516" s="63" t="s">
        <v>842</v>
      </c>
      <c r="RIG516" s="115">
        <v>46049</v>
      </c>
      <c r="RIH516" s="150" t="s">
        <v>1381</v>
      </c>
      <c r="RII516" s="63" t="s">
        <v>363</v>
      </c>
      <c r="RIJ516" s="63">
        <v>338</v>
      </c>
      <c r="RIK516" s="63" t="s">
        <v>1403</v>
      </c>
      <c r="RIL516" s="63" t="str">
        <f>_xlfn.IFNA(VLOOKUP(RIJ516,[1]MH!RIG$2:RIR$538,7,FALSE), "")</f>
        <v/>
      </c>
      <c r="RIM516" s="63" t="s">
        <v>23</v>
      </c>
      <c r="RIN516" s="63" t="s">
        <v>842</v>
      </c>
      <c r="RIO516" s="115">
        <v>46049</v>
      </c>
      <c r="RIP516" s="150" t="s">
        <v>1381</v>
      </c>
      <c r="RIQ516" s="63" t="s">
        <v>363</v>
      </c>
      <c r="RIR516" s="63">
        <v>338</v>
      </c>
      <c r="RIS516" s="63" t="s">
        <v>1403</v>
      </c>
      <c r="RIT516" s="63" t="str">
        <f>_xlfn.IFNA(VLOOKUP(RIR516,[1]MH!RIO$2:RIZ$538,7,FALSE), "")</f>
        <v/>
      </c>
      <c r="RIU516" s="63" t="s">
        <v>23</v>
      </c>
      <c r="RIV516" s="63" t="s">
        <v>842</v>
      </c>
      <c r="RIW516" s="115">
        <v>46049</v>
      </c>
      <c r="RIX516" s="150" t="s">
        <v>1381</v>
      </c>
      <c r="RIY516" s="63" t="s">
        <v>363</v>
      </c>
      <c r="RIZ516" s="63">
        <v>338</v>
      </c>
      <c r="RJA516" s="63" t="s">
        <v>1403</v>
      </c>
      <c r="RJB516" s="63" t="str">
        <f>_xlfn.IFNA(VLOOKUP(RIZ516,[1]MH!RIW$2:RJH$538,7,FALSE), "")</f>
        <v/>
      </c>
      <c r="RJC516" s="63" t="s">
        <v>23</v>
      </c>
      <c r="RJD516" s="63" t="s">
        <v>842</v>
      </c>
      <c r="RJE516" s="115">
        <v>46049</v>
      </c>
      <c r="RJF516" s="150" t="s">
        <v>1381</v>
      </c>
      <c r="RJG516" s="63" t="s">
        <v>363</v>
      </c>
      <c r="RJH516" s="63">
        <v>338</v>
      </c>
      <c r="RJI516" s="63" t="s">
        <v>1403</v>
      </c>
      <c r="RJJ516" s="63" t="str">
        <f>_xlfn.IFNA(VLOOKUP(RJH516,[1]MH!RJE$2:RJP$538,7,FALSE), "")</f>
        <v/>
      </c>
      <c r="RJK516" s="63" t="s">
        <v>23</v>
      </c>
      <c r="RJL516" s="63" t="s">
        <v>842</v>
      </c>
      <c r="RJM516" s="115">
        <v>46049</v>
      </c>
      <c r="RJN516" s="150" t="s">
        <v>1381</v>
      </c>
      <c r="RJO516" s="63" t="s">
        <v>363</v>
      </c>
      <c r="RJP516" s="63">
        <v>338</v>
      </c>
      <c r="RJQ516" s="63" t="s">
        <v>1403</v>
      </c>
      <c r="RJR516" s="63" t="str">
        <f>_xlfn.IFNA(VLOOKUP(RJP516,[1]MH!RJM$2:RJX$538,7,FALSE), "")</f>
        <v/>
      </c>
      <c r="RJS516" s="63" t="s">
        <v>23</v>
      </c>
      <c r="RJT516" s="63" t="s">
        <v>842</v>
      </c>
      <c r="RJU516" s="115">
        <v>46049</v>
      </c>
      <c r="RJV516" s="150" t="s">
        <v>1381</v>
      </c>
      <c r="RJW516" s="63" t="s">
        <v>363</v>
      </c>
      <c r="RJX516" s="63">
        <v>338</v>
      </c>
      <c r="RJY516" s="63" t="s">
        <v>1403</v>
      </c>
      <c r="RJZ516" s="63" t="str">
        <f>_xlfn.IFNA(VLOOKUP(RJX516,[1]MH!RJU$2:RKF$538,7,FALSE), "")</f>
        <v/>
      </c>
      <c r="RKA516" s="63" t="s">
        <v>23</v>
      </c>
      <c r="RKB516" s="63" t="s">
        <v>842</v>
      </c>
      <c r="RKC516" s="115">
        <v>46049</v>
      </c>
      <c r="RKD516" s="150" t="s">
        <v>1381</v>
      </c>
      <c r="RKE516" s="63" t="s">
        <v>363</v>
      </c>
      <c r="RKF516" s="63">
        <v>338</v>
      </c>
      <c r="RKG516" s="63" t="s">
        <v>1403</v>
      </c>
      <c r="RKH516" s="63" t="str">
        <f>_xlfn.IFNA(VLOOKUP(RKF516,[1]MH!RKC$2:RKN$538,7,FALSE), "")</f>
        <v/>
      </c>
      <c r="RKI516" s="63" t="s">
        <v>23</v>
      </c>
      <c r="RKJ516" s="63" t="s">
        <v>842</v>
      </c>
      <c r="RKK516" s="115">
        <v>46049</v>
      </c>
      <c r="RKL516" s="150" t="s">
        <v>1381</v>
      </c>
      <c r="RKM516" s="63" t="s">
        <v>363</v>
      </c>
      <c r="RKN516" s="63">
        <v>338</v>
      </c>
      <c r="RKO516" s="63" t="s">
        <v>1403</v>
      </c>
      <c r="RKP516" s="63" t="str">
        <f>_xlfn.IFNA(VLOOKUP(RKN516,[1]MH!RKK$2:RKV$538,7,FALSE), "")</f>
        <v/>
      </c>
      <c r="RKQ516" s="63" t="s">
        <v>23</v>
      </c>
      <c r="RKR516" s="63" t="s">
        <v>842</v>
      </c>
      <c r="RKS516" s="115">
        <v>46049</v>
      </c>
      <c r="RKT516" s="150" t="s">
        <v>1381</v>
      </c>
      <c r="RKU516" s="63" t="s">
        <v>363</v>
      </c>
      <c r="RKV516" s="63">
        <v>338</v>
      </c>
      <c r="RKW516" s="63" t="s">
        <v>1403</v>
      </c>
      <c r="RKX516" s="63" t="str">
        <f>_xlfn.IFNA(VLOOKUP(RKV516,[1]MH!RKS$2:RLD$538,7,FALSE), "")</f>
        <v/>
      </c>
      <c r="RKY516" s="63" t="s">
        <v>23</v>
      </c>
      <c r="RKZ516" s="63" t="s">
        <v>842</v>
      </c>
      <c r="RLA516" s="115">
        <v>46049</v>
      </c>
      <c r="RLB516" s="150" t="s">
        <v>1381</v>
      </c>
      <c r="RLC516" s="63" t="s">
        <v>363</v>
      </c>
      <c r="RLD516" s="63">
        <v>338</v>
      </c>
      <c r="RLE516" s="63" t="s">
        <v>1403</v>
      </c>
      <c r="RLF516" s="63" t="str">
        <f>_xlfn.IFNA(VLOOKUP(RLD516,[1]MH!RLA$2:RLL$538,7,FALSE), "")</f>
        <v/>
      </c>
      <c r="RLG516" s="63" t="s">
        <v>23</v>
      </c>
      <c r="RLH516" s="63" t="s">
        <v>842</v>
      </c>
      <c r="RLI516" s="115">
        <v>46049</v>
      </c>
      <c r="RLJ516" s="150" t="s">
        <v>1381</v>
      </c>
      <c r="RLK516" s="63" t="s">
        <v>363</v>
      </c>
      <c r="RLL516" s="63">
        <v>338</v>
      </c>
      <c r="RLM516" s="63" t="s">
        <v>1403</v>
      </c>
      <c r="RLN516" s="63" t="str">
        <f>_xlfn.IFNA(VLOOKUP(RLL516,[1]MH!RLI$2:RLT$538,7,FALSE), "")</f>
        <v/>
      </c>
      <c r="RLO516" s="63" t="s">
        <v>23</v>
      </c>
      <c r="RLP516" s="63" t="s">
        <v>842</v>
      </c>
      <c r="RLQ516" s="115">
        <v>46049</v>
      </c>
      <c r="RLR516" s="150" t="s">
        <v>1381</v>
      </c>
      <c r="RLS516" s="63" t="s">
        <v>363</v>
      </c>
      <c r="RLT516" s="63">
        <v>338</v>
      </c>
      <c r="RLU516" s="63" t="s">
        <v>1403</v>
      </c>
      <c r="RLV516" s="63" t="str">
        <f>_xlfn.IFNA(VLOOKUP(RLT516,[1]MH!RLQ$2:RMB$538,7,FALSE), "")</f>
        <v/>
      </c>
      <c r="RLW516" s="63" t="s">
        <v>23</v>
      </c>
      <c r="RLX516" s="63" t="s">
        <v>842</v>
      </c>
      <c r="RLY516" s="115">
        <v>46049</v>
      </c>
      <c r="RLZ516" s="150" t="s">
        <v>1381</v>
      </c>
      <c r="RMA516" s="63" t="s">
        <v>363</v>
      </c>
      <c r="RMB516" s="63">
        <v>338</v>
      </c>
      <c r="RMC516" s="63" t="s">
        <v>1403</v>
      </c>
      <c r="RMD516" s="63" t="str">
        <f>_xlfn.IFNA(VLOOKUP(RMB516,[1]MH!RLY$2:RMJ$538,7,FALSE), "")</f>
        <v/>
      </c>
      <c r="RME516" s="63" t="s">
        <v>23</v>
      </c>
      <c r="RMF516" s="63" t="s">
        <v>842</v>
      </c>
      <c r="RMG516" s="115">
        <v>46049</v>
      </c>
      <c r="RMH516" s="150" t="s">
        <v>1381</v>
      </c>
      <c r="RMI516" s="63" t="s">
        <v>363</v>
      </c>
      <c r="RMJ516" s="63">
        <v>338</v>
      </c>
      <c r="RMK516" s="63" t="s">
        <v>1403</v>
      </c>
      <c r="RML516" s="63" t="str">
        <f>_xlfn.IFNA(VLOOKUP(RMJ516,[1]MH!RMG$2:RMR$538,7,FALSE), "")</f>
        <v/>
      </c>
      <c r="RMM516" s="63" t="s">
        <v>23</v>
      </c>
      <c r="RMN516" s="63" t="s">
        <v>842</v>
      </c>
      <c r="RMO516" s="115">
        <v>46049</v>
      </c>
      <c r="RMP516" s="150" t="s">
        <v>1381</v>
      </c>
      <c r="RMQ516" s="63" t="s">
        <v>363</v>
      </c>
      <c r="RMR516" s="63">
        <v>338</v>
      </c>
      <c r="RMS516" s="63" t="s">
        <v>1403</v>
      </c>
      <c r="RMT516" s="63" t="str">
        <f>_xlfn.IFNA(VLOOKUP(RMR516,[1]MH!RMO$2:RMZ$538,7,FALSE), "")</f>
        <v/>
      </c>
      <c r="RMU516" s="63" t="s">
        <v>23</v>
      </c>
      <c r="RMV516" s="63" t="s">
        <v>842</v>
      </c>
      <c r="RMW516" s="115">
        <v>46049</v>
      </c>
      <c r="RMX516" s="150" t="s">
        <v>1381</v>
      </c>
      <c r="RMY516" s="63" t="s">
        <v>363</v>
      </c>
      <c r="RMZ516" s="63">
        <v>338</v>
      </c>
      <c r="RNA516" s="63" t="s">
        <v>1403</v>
      </c>
      <c r="RNB516" s="63" t="str">
        <f>_xlfn.IFNA(VLOOKUP(RMZ516,[1]MH!RMW$2:RNH$538,7,FALSE), "")</f>
        <v/>
      </c>
      <c r="RNC516" s="63" t="s">
        <v>23</v>
      </c>
      <c r="RND516" s="63" t="s">
        <v>842</v>
      </c>
      <c r="RNE516" s="115">
        <v>46049</v>
      </c>
      <c r="RNF516" s="150" t="s">
        <v>1381</v>
      </c>
      <c r="RNG516" s="63" t="s">
        <v>363</v>
      </c>
      <c r="RNH516" s="63">
        <v>338</v>
      </c>
      <c r="RNI516" s="63" t="s">
        <v>1403</v>
      </c>
      <c r="RNJ516" s="63" t="str">
        <f>_xlfn.IFNA(VLOOKUP(RNH516,[1]MH!RNE$2:RNP$538,7,FALSE), "")</f>
        <v/>
      </c>
      <c r="RNK516" s="63" t="s">
        <v>23</v>
      </c>
      <c r="RNL516" s="63" t="s">
        <v>842</v>
      </c>
      <c r="RNM516" s="115">
        <v>46049</v>
      </c>
      <c r="RNN516" s="150" t="s">
        <v>1381</v>
      </c>
      <c r="RNO516" s="63" t="s">
        <v>363</v>
      </c>
      <c r="RNP516" s="63">
        <v>338</v>
      </c>
      <c r="RNQ516" s="63" t="s">
        <v>1403</v>
      </c>
      <c r="RNR516" s="63" t="str">
        <f>_xlfn.IFNA(VLOOKUP(RNP516,[1]MH!RNM$2:RNX$538,7,FALSE), "")</f>
        <v/>
      </c>
      <c r="RNS516" s="63" t="s">
        <v>23</v>
      </c>
      <c r="RNT516" s="63" t="s">
        <v>842</v>
      </c>
      <c r="RNU516" s="115">
        <v>46049</v>
      </c>
      <c r="RNV516" s="150" t="s">
        <v>1381</v>
      </c>
      <c r="RNW516" s="63" t="s">
        <v>363</v>
      </c>
      <c r="RNX516" s="63">
        <v>338</v>
      </c>
      <c r="RNY516" s="63" t="s">
        <v>1403</v>
      </c>
      <c r="RNZ516" s="63" t="str">
        <f>_xlfn.IFNA(VLOOKUP(RNX516,[1]MH!RNU$2:ROF$538,7,FALSE), "")</f>
        <v/>
      </c>
      <c r="ROA516" s="63" t="s">
        <v>23</v>
      </c>
      <c r="ROB516" s="63" t="s">
        <v>842</v>
      </c>
      <c r="ROC516" s="115">
        <v>46049</v>
      </c>
      <c r="ROD516" s="150" t="s">
        <v>1381</v>
      </c>
      <c r="ROE516" s="63" t="s">
        <v>363</v>
      </c>
      <c r="ROF516" s="63">
        <v>338</v>
      </c>
      <c r="ROG516" s="63" t="s">
        <v>1403</v>
      </c>
      <c r="ROH516" s="63" t="str">
        <f>_xlfn.IFNA(VLOOKUP(ROF516,[1]MH!ROC$2:RON$538,7,FALSE), "")</f>
        <v/>
      </c>
      <c r="ROI516" s="63" t="s">
        <v>23</v>
      </c>
      <c r="ROJ516" s="63" t="s">
        <v>842</v>
      </c>
      <c r="ROK516" s="115">
        <v>46049</v>
      </c>
      <c r="ROL516" s="150" t="s">
        <v>1381</v>
      </c>
      <c r="ROM516" s="63" t="s">
        <v>363</v>
      </c>
      <c r="RON516" s="63">
        <v>338</v>
      </c>
      <c r="ROO516" s="63" t="s">
        <v>1403</v>
      </c>
      <c r="ROP516" s="63" t="str">
        <f>_xlfn.IFNA(VLOOKUP(RON516,[1]MH!ROK$2:ROV$538,7,FALSE), "")</f>
        <v/>
      </c>
      <c r="ROQ516" s="63" t="s">
        <v>23</v>
      </c>
      <c r="ROR516" s="63" t="s">
        <v>842</v>
      </c>
      <c r="ROS516" s="115">
        <v>46049</v>
      </c>
      <c r="ROT516" s="150" t="s">
        <v>1381</v>
      </c>
      <c r="ROU516" s="63" t="s">
        <v>363</v>
      </c>
      <c r="ROV516" s="63">
        <v>338</v>
      </c>
      <c r="ROW516" s="63" t="s">
        <v>1403</v>
      </c>
      <c r="ROX516" s="63" t="str">
        <f>_xlfn.IFNA(VLOOKUP(ROV516,[1]MH!ROS$2:RPD$538,7,FALSE), "")</f>
        <v/>
      </c>
      <c r="ROY516" s="63" t="s">
        <v>23</v>
      </c>
      <c r="ROZ516" s="63" t="s">
        <v>842</v>
      </c>
      <c r="RPA516" s="115">
        <v>46049</v>
      </c>
      <c r="RPB516" s="150" t="s">
        <v>1381</v>
      </c>
      <c r="RPC516" s="63" t="s">
        <v>363</v>
      </c>
      <c r="RPD516" s="63">
        <v>338</v>
      </c>
      <c r="RPE516" s="63" t="s">
        <v>1403</v>
      </c>
      <c r="RPF516" s="63" t="str">
        <f>_xlfn.IFNA(VLOOKUP(RPD516,[1]MH!RPA$2:RPL$538,7,FALSE), "")</f>
        <v/>
      </c>
      <c r="RPG516" s="63" t="s">
        <v>23</v>
      </c>
      <c r="RPH516" s="63" t="s">
        <v>842</v>
      </c>
      <c r="RPI516" s="115">
        <v>46049</v>
      </c>
      <c r="RPJ516" s="150" t="s">
        <v>1381</v>
      </c>
      <c r="RPK516" s="63" t="s">
        <v>363</v>
      </c>
      <c r="RPL516" s="63">
        <v>338</v>
      </c>
      <c r="RPM516" s="63" t="s">
        <v>1403</v>
      </c>
      <c r="RPN516" s="63" t="str">
        <f>_xlfn.IFNA(VLOOKUP(RPL516,[1]MH!RPI$2:RPT$538,7,FALSE), "")</f>
        <v/>
      </c>
      <c r="RPO516" s="63" t="s">
        <v>23</v>
      </c>
      <c r="RPP516" s="63" t="s">
        <v>842</v>
      </c>
      <c r="RPQ516" s="115">
        <v>46049</v>
      </c>
      <c r="RPR516" s="150" t="s">
        <v>1381</v>
      </c>
      <c r="RPS516" s="63" t="s">
        <v>363</v>
      </c>
      <c r="RPT516" s="63">
        <v>338</v>
      </c>
      <c r="RPU516" s="63" t="s">
        <v>1403</v>
      </c>
      <c r="RPV516" s="63" t="str">
        <f>_xlfn.IFNA(VLOOKUP(RPT516,[1]MH!RPQ$2:RQB$538,7,FALSE), "")</f>
        <v/>
      </c>
      <c r="RPW516" s="63" t="s">
        <v>23</v>
      </c>
      <c r="RPX516" s="63" t="s">
        <v>842</v>
      </c>
      <c r="RPY516" s="115">
        <v>46049</v>
      </c>
      <c r="RPZ516" s="150" t="s">
        <v>1381</v>
      </c>
      <c r="RQA516" s="63" t="s">
        <v>363</v>
      </c>
      <c r="RQB516" s="63">
        <v>338</v>
      </c>
      <c r="RQC516" s="63" t="s">
        <v>1403</v>
      </c>
      <c r="RQD516" s="63" t="str">
        <f>_xlfn.IFNA(VLOOKUP(RQB516,[1]MH!RPY$2:RQJ$538,7,FALSE), "")</f>
        <v/>
      </c>
      <c r="RQE516" s="63" t="s">
        <v>23</v>
      </c>
      <c r="RQF516" s="63" t="s">
        <v>842</v>
      </c>
      <c r="RQG516" s="115">
        <v>46049</v>
      </c>
      <c r="RQH516" s="150" t="s">
        <v>1381</v>
      </c>
      <c r="RQI516" s="63" t="s">
        <v>363</v>
      </c>
      <c r="RQJ516" s="63">
        <v>338</v>
      </c>
      <c r="RQK516" s="63" t="s">
        <v>1403</v>
      </c>
      <c r="RQL516" s="63" t="str">
        <f>_xlfn.IFNA(VLOOKUP(RQJ516,[1]MH!RQG$2:RQR$538,7,FALSE), "")</f>
        <v/>
      </c>
      <c r="RQM516" s="63" t="s">
        <v>23</v>
      </c>
      <c r="RQN516" s="63" t="s">
        <v>842</v>
      </c>
      <c r="RQO516" s="115">
        <v>46049</v>
      </c>
      <c r="RQP516" s="150" t="s">
        <v>1381</v>
      </c>
      <c r="RQQ516" s="63" t="s">
        <v>363</v>
      </c>
      <c r="RQR516" s="63">
        <v>338</v>
      </c>
      <c r="RQS516" s="63" t="s">
        <v>1403</v>
      </c>
      <c r="RQT516" s="63" t="str">
        <f>_xlfn.IFNA(VLOOKUP(RQR516,[1]MH!RQO$2:RQZ$538,7,FALSE), "")</f>
        <v/>
      </c>
      <c r="RQU516" s="63" t="s">
        <v>23</v>
      </c>
      <c r="RQV516" s="63" t="s">
        <v>842</v>
      </c>
      <c r="RQW516" s="115">
        <v>46049</v>
      </c>
      <c r="RQX516" s="150" t="s">
        <v>1381</v>
      </c>
      <c r="RQY516" s="63" t="s">
        <v>363</v>
      </c>
      <c r="RQZ516" s="63">
        <v>338</v>
      </c>
      <c r="RRA516" s="63" t="s">
        <v>1403</v>
      </c>
      <c r="RRB516" s="63" t="str">
        <f>_xlfn.IFNA(VLOOKUP(RQZ516,[1]MH!RQW$2:RRH$538,7,FALSE), "")</f>
        <v/>
      </c>
      <c r="RRC516" s="63" t="s">
        <v>23</v>
      </c>
      <c r="RRD516" s="63" t="s">
        <v>842</v>
      </c>
      <c r="RRE516" s="115">
        <v>46049</v>
      </c>
      <c r="RRF516" s="150" t="s">
        <v>1381</v>
      </c>
      <c r="RRG516" s="63" t="s">
        <v>363</v>
      </c>
      <c r="RRH516" s="63">
        <v>338</v>
      </c>
      <c r="RRI516" s="63" t="s">
        <v>1403</v>
      </c>
      <c r="RRJ516" s="63" t="str">
        <f>_xlfn.IFNA(VLOOKUP(RRH516,[1]MH!RRE$2:RRP$538,7,FALSE), "")</f>
        <v/>
      </c>
      <c r="RRK516" s="63" t="s">
        <v>23</v>
      </c>
      <c r="RRL516" s="63" t="s">
        <v>842</v>
      </c>
      <c r="RRM516" s="115">
        <v>46049</v>
      </c>
      <c r="RRN516" s="150" t="s">
        <v>1381</v>
      </c>
      <c r="RRO516" s="63" t="s">
        <v>363</v>
      </c>
      <c r="RRP516" s="63">
        <v>338</v>
      </c>
      <c r="RRQ516" s="63" t="s">
        <v>1403</v>
      </c>
      <c r="RRR516" s="63" t="str">
        <f>_xlfn.IFNA(VLOOKUP(RRP516,[1]MH!RRM$2:RRX$538,7,FALSE), "")</f>
        <v/>
      </c>
      <c r="RRS516" s="63" t="s">
        <v>23</v>
      </c>
      <c r="RRT516" s="63" t="s">
        <v>842</v>
      </c>
      <c r="RRU516" s="115">
        <v>46049</v>
      </c>
      <c r="RRV516" s="150" t="s">
        <v>1381</v>
      </c>
      <c r="RRW516" s="63" t="s">
        <v>363</v>
      </c>
      <c r="RRX516" s="63">
        <v>338</v>
      </c>
      <c r="RRY516" s="63" t="s">
        <v>1403</v>
      </c>
      <c r="RRZ516" s="63" t="str">
        <f>_xlfn.IFNA(VLOOKUP(RRX516,[1]MH!RRU$2:RSF$538,7,FALSE), "")</f>
        <v/>
      </c>
      <c r="RSA516" s="63" t="s">
        <v>23</v>
      </c>
      <c r="RSB516" s="63" t="s">
        <v>842</v>
      </c>
      <c r="RSC516" s="115">
        <v>46049</v>
      </c>
      <c r="RSD516" s="150" t="s">
        <v>1381</v>
      </c>
      <c r="RSE516" s="63" t="s">
        <v>363</v>
      </c>
      <c r="RSF516" s="63">
        <v>338</v>
      </c>
      <c r="RSG516" s="63" t="s">
        <v>1403</v>
      </c>
      <c r="RSH516" s="63" t="str">
        <f>_xlfn.IFNA(VLOOKUP(RSF516,[1]MH!RSC$2:RSN$538,7,FALSE), "")</f>
        <v/>
      </c>
      <c r="RSI516" s="63" t="s">
        <v>23</v>
      </c>
      <c r="RSJ516" s="63" t="s">
        <v>842</v>
      </c>
      <c r="RSK516" s="115">
        <v>46049</v>
      </c>
      <c r="RSL516" s="150" t="s">
        <v>1381</v>
      </c>
      <c r="RSM516" s="63" t="s">
        <v>363</v>
      </c>
      <c r="RSN516" s="63">
        <v>338</v>
      </c>
      <c r="RSO516" s="63" t="s">
        <v>1403</v>
      </c>
      <c r="RSP516" s="63" t="str">
        <f>_xlfn.IFNA(VLOOKUP(RSN516,[1]MH!RSK$2:RSV$538,7,FALSE), "")</f>
        <v/>
      </c>
      <c r="RSQ516" s="63" t="s">
        <v>23</v>
      </c>
      <c r="RSR516" s="63" t="s">
        <v>842</v>
      </c>
      <c r="RSS516" s="115">
        <v>46049</v>
      </c>
      <c r="RST516" s="150" t="s">
        <v>1381</v>
      </c>
      <c r="RSU516" s="63" t="s">
        <v>363</v>
      </c>
      <c r="RSV516" s="63">
        <v>338</v>
      </c>
      <c r="RSW516" s="63" t="s">
        <v>1403</v>
      </c>
      <c r="RSX516" s="63" t="str">
        <f>_xlfn.IFNA(VLOOKUP(RSV516,[1]MH!RSS$2:RTD$538,7,FALSE), "")</f>
        <v/>
      </c>
      <c r="RSY516" s="63" t="s">
        <v>23</v>
      </c>
      <c r="RSZ516" s="63" t="s">
        <v>842</v>
      </c>
      <c r="RTA516" s="115">
        <v>46049</v>
      </c>
      <c r="RTB516" s="150" t="s">
        <v>1381</v>
      </c>
      <c r="RTC516" s="63" t="s">
        <v>363</v>
      </c>
      <c r="RTD516" s="63">
        <v>338</v>
      </c>
      <c r="RTE516" s="63" t="s">
        <v>1403</v>
      </c>
      <c r="RTF516" s="63" t="str">
        <f>_xlfn.IFNA(VLOOKUP(RTD516,[1]MH!RTA$2:RTL$538,7,FALSE), "")</f>
        <v/>
      </c>
      <c r="RTG516" s="63" t="s">
        <v>23</v>
      </c>
      <c r="RTH516" s="63" t="s">
        <v>842</v>
      </c>
      <c r="RTI516" s="115">
        <v>46049</v>
      </c>
      <c r="RTJ516" s="150" t="s">
        <v>1381</v>
      </c>
      <c r="RTK516" s="63" t="s">
        <v>363</v>
      </c>
      <c r="RTL516" s="63">
        <v>338</v>
      </c>
      <c r="RTM516" s="63" t="s">
        <v>1403</v>
      </c>
      <c r="RTN516" s="63" t="str">
        <f>_xlfn.IFNA(VLOOKUP(RTL516,[1]MH!RTI$2:RTT$538,7,FALSE), "")</f>
        <v/>
      </c>
      <c r="RTO516" s="63" t="s">
        <v>23</v>
      </c>
      <c r="RTP516" s="63" t="s">
        <v>842</v>
      </c>
      <c r="RTQ516" s="115">
        <v>46049</v>
      </c>
      <c r="RTR516" s="150" t="s">
        <v>1381</v>
      </c>
      <c r="RTS516" s="63" t="s">
        <v>363</v>
      </c>
      <c r="RTT516" s="63">
        <v>338</v>
      </c>
      <c r="RTU516" s="63" t="s">
        <v>1403</v>
      </c>
      <c r="RTV516" s="63" t="str">
        <f>_xlfn.IFNA(VLOOKUP(RTT516,[1]MH!RTQ$2:RUB$538,7,FALSE), "")</f>
        <v/>
      </c>
      <c r="RTW516" s="63" t="s">
        <v>23</v>
      </c>
      <c r="RTX516" s="63" t="s">
        <v>842</v>
      </c>
      <c r="RTY516" s="115">
        <v>46049</v>
      </c>
      <c r="RTZ516" s="150" t="s">
        <v>1381</v>
      </c>
      <c r="RUA516" s="63" t="s">
        <v>363</v>
      </c>
      <c r="RUB516" s="63">
        <v>338</v>
      </c>
      <c r="RUC516" s="63" t="s">
        <v>1403</v>
      </c>
      <c r="RUD516" s="63" t="str">
        <f>_xlfn.IFNA(VLOOKUP(RUB516,[1]MH!RTY$2:RUJ$538,7,FALSE), "")</f>
        <v/>
      </c>
      <c r="RUE516" s="63" t="s">
        <v>23</v>
      </c>
      <c r="RUF516" s="63" t="s">
        <v>842</v>
      </c>
      <c r="RUG516" s="115">
        <v>46049</v>
      </c>
      <c r="RUH516" s="150" t="s">
        <v>1381</v>
      </c>
      <c r="RUI516" s="63" t="s">
        <v>363</v>
      </c>
      <c r="RUJ516" s="63">
        <v>338</v>
      </c>
      <c r="RUK516" s="63" t="s">
        <v>1403</v>
      </c>
      <c r="RUL516" s="63" t="str">
        <f>_xlfn.IFNA(VLOOKUP(RUJ516,[1]MH!RUG$2:RUR$538,7,FALSE), "")</f>
        <v/>
      </c>
      <c r="RUM516" s="63" t="s">
        <v>23</v>
      </c>
      <c r="RUN516" s="63" t="s">
        <v>842</v>
      </c>
      <c r="RUO516" s="115">
        <v>46049</v>
      </c>
      <c r="RUP516" s="150" t="s">
        <v>1381</v>
      </c>
      <c r="RUQ516" s="63" t="s">
        <v>363</v>
      </c>
      <c r="RUR516" s="63">
        <v>338</v>
      </c>
      <c r="RUS516" s="63" t="s">
        <v>1403</v>
      </c>
      <c r="RUT516" s="63" t="str">
        <f>_xlfn.IFNA(VLOOKUP(RUR516,[1]MH!RUO$2:RUZ$538,7,FALSE), "")</f>
        <v/>
      </c>
      <c r="RUU516" s="63" t="s">
        <v>23</v>
      </c>
      <c r="RUV516" s="63" t="s">
        <v>842</v>
      </c>
      <c r="RUW516" s="115">
        <v>46049</v>
      </c>
      <c r="RUX516" s="150" t="s">
        <v>1381</v>
      </c>
      <c r="RUY516" s="63" t="s">
        <v>363</v>
      </c>
      <c r="RUZ516" s="63">
        <v>338</v>
      </c>
      <c r="RVA516" s="63" t="s">
        <v>1403</v>
      </c>
      <c r="RVB516" s="63" t="str">
        <f>_xlfn.IFNA(VLOOKUP(RUZ516,[1]MH!RUW$2:RVH$538,7,FALSE), "")</f>
        <v/>
      </c>
      <c r="RVC516" s="63" t="s">
        <v>23</v>
      </c>
      <c r="RVD516" s="63" t="s">
        <v>842</v>
      </c>
      <c r="RVE516" s="115">
        <v>46049</v>
      </c>
      <c r="RVF516" s="150" t="s">
        <v>1381</v>
      </c>
      <c r="RVG516" s="63" t="s">
        <v>363</v>
      </c>
      <c r="RVH516" s="63">
        <v>338</v>
      </c>
      <c r="RVI516" s="63" t="s">
        <v>1403</v>
      </c>
      <c r="RVJ516" s="63" t="str">
        <f>_xlfn.IFNA(VLOOKUP(RVH516,[1]MH!RVE$2:RVP$538,7,FALSE), "")</f>
        <v/>
      </c>
      <c r="RVK516" s="63" t="s">
        <v>23</v>
      </c>
      <c r="RVL516" s="63" t="s">
        <v>842</v>
      </c>
      <c r="RVM516" s="115">
        <v>46049</v>
      </c>
      <c r="RVN516" s="150" t="s">
        <v>1381</v>
      </c>
      <c r="RVO516" s="63" t="s">
        <v>363</v>
      </c>
      <c r="RVP516" s="63">
        <v>338</v>
      </c>
      <c r="RVQ516" s="63" t="s">
        <v>1403</v>
      </c>
      <c r="RVR516" s="63" t="str">
        <f>_xlfn.IFNA(VLOOKUP(RVP516,[1]MH!RVM$2:RVX$538,7,FALSE), "")</f>
        <v/>
      </c>
      <c r="RVS516" s="63" t="s">
        <v>23</v>
      </c>
      <c r="RVT516" s="63" t="s">
        <v>842</v>
      </c>
      <c r="RVU516" s="115">
        <v>46049</v>
      </c>
      <c r="RVV516" s="150" t="s">
        <v>1381</v>
      </c>
      <c r="RVW516" s="63" t="s">
        <v>363</v>
      </c>
      <c r="RVX516" s="63">
        <v>338</v>
      </c>
      <c r="RVY516" s="63" t="s">
        <v>1403</v>
      </c>
      <c r="RVZ516" s="63" t="str">
        <f>_xlfn.IFNA(VLOOKUP(RVX516,[1]MH!RVU$2:RWF$538,7,FALSE), "")</f>
        <v/>
      </c>
      <c r="RWA516" s="63" t="s">
        <v>23</v>
      </c>
      <c r="RWB516" s="63" t="s">
        <v>842</v>
      </c>
      <c r="RWC516" s="115">
        <v>46049</v>
      </c>
      <c r="RWD516" s="150" t="s">
        <v>1381</v>
      </c>
      <c r="RWE516" s="63" t="s">
        <v>363</v>
      </c>
      <c r="RWF516" s="63">
        <v>338</v>
      </c>
      <c r="RWG516" s="63" t="s">
        <v>1403</v>
      </c>
      <c r="RWH516" s="63" t="str">
        <f>_xlfn.IFNA(VLOOKUP(RWF516,[1]MH!RWC$2:RWN$538,7,FALSE), "")</f>
        <v/>
      </c>
      <c r="RWI516" s="63" t="s">
        <v>23</v>
      </c>
      <c r="RWJ516" s="63" t="s">
        <v>842</v>
      </c>
      <c r="RWK516" s="115">
        <v>46049</v>
      </c>
      <c r="RWL516" s="150" t="s">
        <v>1381</v>
      </c>
      <c r="RWM516" s="63" t="s">
        <v>363</v>
      </c>
      <c r="RWN516" s="63">
        <v>338</v>
      </c>
      <c r="RWO516" s="63" t="s">
        <v>1403</v>
      </c>
      <c r="RWP516" s="63" t="str">
        <f>_xlfn.IFNA(VLOOKUP(RWN516,[1]MH!RWK$2:RWV$538,7,FALSE), "")</f>
        <v/>
      </c>
      <c r="RWQ516" s="63" t="s">
        <v>23</v>
      </c>
      <c r="RWR516" s="63" t="s">
        <v>842</v>
      </c>
      <c r="RWS516" s="115">
        <v>46049</v>
      </c>
      <c r="RWT516" s="150" t="s">
        <v>1381</v>
      </c>
      <c r="RWU516" s="63" t="s">
        <v>363</v>
      </c>
      <c r="RWV516" s="63">
        <v>338</v>
      </c>
      <c r="RWW516" s="63" t="s">
        <v>1403</v>
      </c>
      <c r="RWX516" s="63" t="str">
        <f>_xlfn.IFNA(VLOOKUP(RWV516,[1]MH!RWS$2:RXD$538,7,FALSE), "")</f>
        <v/>
      </c>
      <c r="RWY516" s="63" t="s">
        <v>23</v>
      </c>
      <c r="RWZ516" s="63" t="s">
        <v>842</v>
      </c>
      <c r="RXA516" s="115">
        <v>46049</v>
      </c>
      <c r="RXB516" s="150" t="s">
        <v>1381</v>
      </c>
      <c r="RXC516" s="63" t="s">
        <v>363</v>
      </c>
      <c r="RXD516" s="63">
        <v>338</v>
      </c>
      <c r="RXE516" s="63" t="s">
        <v>1403</v>
      </c>
      <c r="RXF516" s="63" t="str">
        <f>_xlfn.IFNA(VLOOKUP(RXD516,[1]MH!RXA$2:RXL$538,7,FALSE), "")</f>
        <v/>
      </c>
      <c r="RXG516" s="63" t="s">
        <v>23</v>
      </c>
      <c r="RXH516" s="63" t="s">
        <v>842</v>
      </c>
      <c r="RXI516" s="115">
        <v>46049</v>
      </c>
      <c r="RXJ516" s="150" t="s">
        <v>1381</v>
      </c>
      <c r="RXK516" s="63" t="s">
        <v>363</v>
      </c>
      <c r="RXL516" s="63">
        <v>338</v>
      </c>
      <c r="RXM516" s="63" t="s">
        <v>1403</v>
      </c>
      <c r="RXN516" s="63" t="str">
        <f>_xlfn.IFNA(VLOOKUP(RXL516,[1]MH!RXI$2:RXT$538,7,FALSE), "")</f>
        <v/>
      </c>
      <c r="RXO516" s="63" t="s">
        <v>23</v>
      </c>
      <c r="RXP516" s="63" t="s">
        <v>842</v>
      </c>
      <c r="RXQ516" s="115">
        <v>46049</v>
      </c>
      <c r="RXR516" s="150" t="s">
        <v>1381</v>
      </c>
      <c r="RXS516" s="63" t="s">
        <v>363</v>
      </c>
      <c r="RXT516" s="63">
        <v>338</v>
      </c>
      <c r="RXU516" s="63" t="s">
        <v>1403</v>
      </c>
      <c r="RXV516" s="63" t="str">
        <f>_xlfn.IFNA(VLOOKUP(RXT516,[1]MH!RXQ$2:RYB$538,7,FALSE), "")</f>
        <v/>
      </c>
      <c r="RXW516" s="63" t="s">
        <v>23</v>
      </c>
      <c r="RXX516" s="63" t="s">
        <v>842</v>
      </c>
      <c r="RXY516" s="115">
        <v>46049</v>
      </c>
      <c r="RXZ516" s="150" t="s">
        <v>1381</v>
      </c>
      <c r="RYA516" s="63" t="s">
        <v>363</v>
      </c>
      <c r="RYB516" s="63">
        <v>338</v>
      </c>
      <c r="RYC516" s="63" t="s">
        <v>1403</v>
      </c>
      <c r="RYD516" s="63" t="str">
        <f>_xlfn.IFNA(VLOOKUP(RYB516,[1]MH!RXY$2:RYJ$538,7,FALSE), "")</f>
        <v/>
      </c>
      <c r="RYE516" s="63" t="s">
        <v>23</v>
      </c>
      <c r="RYF516" s="63" t="s">
        <v>842</v>
      </c>
      <c r="RYG516" s="115">
        <v>46049</v>
      </c>
      <c r="RYH516" s="150" t="s">
        <v>1381</v>
      </c>
      <c r="RYI516" s="63" t="s">
        <v>363</v>
      </c>
      <c r="RYJ516" s="63">
        <v>338</v>
      </c>
      <c r="RYK516" s="63" t="s">
        <v>1403</v>
      </c>
      <c r="RYL516" s="63" t="str">
        <f>_xlfn.IFNA(VLOOKUP(RYJ516,[1]MH!RYG$2:RYR$538,7,FALSE), "")</f>
        <v/>
      </c>
      <c r="RYM516" s="63" t="s">
        <v>23</v>
      </c>
      <c r="RYN516" s="63" t="s">
        <v>842</v>
      </c>
      <c r="RYO516" s="115">
        <v>46049</v>
      </c>
      <c r="RYP516" s="150" t="s">
        <v>1381</v>
      </c>
      <c r="RYQ516" s="63" t="s">
        <v>363</v>
      </c>
      <c r="RYR516" s="63">
        <v>338</v>
      </c>
      <c r="RYS516" s="63" t="s">
        <v>1403</v>
      </c>
      <c r="RYT516" s="63" t="str">
        <f>_xlfn.IFNA(VLOOKUP(RYR516,[1]MH!RYO$2:RYZ$538,7,FALSE), "")</f>
        <v/>
      </c>
      <c r="RYU516" s="63" t="s">
        <v>23</v>
      </c>
      <c r="RYV516" s="63" t="s">
        <v>842</v>
      </c>
      <c r="RYW516" s="115">
        <v>46049</v>
      </c>
      <c r="RYX516" s="150" t="s">
        <v>1381</v>
      </c>
      <c r="RYY516" s="63" t="s">
        <v>363</v>
      </c>
      <c r="RYZ516" s="63">
        <v>338</v>
      </c>
      <c r="RZA516" s="63" t="s">
        <v>1403</v>
      </c>
      <c r="RZB516" s="63" t="str">
        <f>_xlfn.IFNA(VLOOKUP(RYZ516,[1]MH!RYW$2:RZH$538,7,FALSE), "")</f>
        <v/>
      </c>
      <c r="RZC516" s="63" t="s">
        <v>23</v>
      </c>
      <c r="RZD516" s="63" t="s">
        <v>842</v>
      </c>
      <c r="RZE516" s="115">
        <v>46049</v>
      </c>
      <c r="RZF516" s="150" t="s">
        <v>1381</v>
      </c>
      <c r="RZG516" s="63" t="s">
        <v>363</v>
      </c>
      <c r="RZH516" s="63">
        <v>338</v>
      </c>
      <c r="RZI516" s="63" t="s">
        <v>1403</v>
      </c>
      <c r="RZJ516" s="63" t="str">
        <f>_xlfn.IFNA(VLOOKUP(RZH516,[1]MH!RZE$2:RZP$538,7,FALSE), "")</f>
        <v/>
      </c>
      <c r="RZK516" s="63" t="s">
        <v>23</v>
      </c>
      <c r="RZL516" s="63" t="s">
        <v>842</v>
      </c>
      <c r="RZM516" s="115">
        <v>46049</v>
      </c>
      <c r="RZN516" s="150" t="s">
        <v>1381</v>
      </c>
      <c r="RZO516" s="63" t="s">
        <v>363</v>
      </c>
      <c r="RZP516" s="63">
        <v>338</v>
      </c>
      <c r="RZQ516" s="63" t="s">
        <v>1403</v>
      </c>
      <c r="RZR516" s="63" t="str">
        <f>_xlfn.IFNA(VLOOKUP(RZP516,[1]MH!RZM$2:RZX$538,7,FALSE), "")</f>
        <v/>
      </c>
      <c r="RZS516" s="63" t="s">
        <v>23</v>
      </c>
      <c r="RZT516" s="63" t="s">
        <v>842</v>
      </c>
      <c r="RZU516" s="115">
        <v>46049</v>
      </c>
      <c r="RZV516" s="150" t="s">
        <v>1381</v>
      </c>
      <c r="RZW516" s="63" t="s">
        <v>363</v>
      </c>
      <c r="RZX516" s="63">
        <v>338</v>
      </c>
      <c r="RZY516" s="63" t="s">
        <v>1403</v>
      </c>
      <c r="RZZ516" s="63" t="str">
        <f>_xlfn.IFNA(VLOOKUP(RZX516,[1]MH!RZU$2:SAF$538,7,FALSE), "")</f>
        <v/>
      </c>
      <c r="SAA516" s="63" t="s">
        <v>23</v>
      </c>
      <c r="SAB516" s="63" t="s">
        <v>842</v>
      </c>
      <c r="SAC516" s="115">
        <v>46049</v>
      </c>
      <c r="SAD516" s="150" t="s">
        <v>1381</v>
      </c>
      <c r="SAE516" s="63" t="s">
        <v>363</v>
      </c>
      <c r="SAF516" s="63">
        <v>338</v>
      </c>
      <c r="SAG516" s="63" t="s">
        <v>1403</v>
      </c>
      <c r="SAH516" s="63" t="str">
        <f>_xlfn.IFNA(VLOOKUP(SAF516,[1]MH!SAC$2:SAN$538,7,FALSE), "")</f>
        <v/>
      </c>
      <c r="SAI516" s="63" t="s">
        <v>23</v>
      </c>
      <c r="SAJ516" s="63" t="s">
        <v>842</v>
      </c>
      <c r="SAK516" s="115">
        <v>46049</v>
      </c>
      <c r="SAL516" s="150" t="s">
        <v>1381</v>
      </c>
      <c r="SAM516" s="63" t="s">
        <v>363</v>
      </c>
      <c r="SAN516" s="63">
        <v>338</v>
      </c>
      <c r="SAO516" s="63" t="s">
        <v>1403</v>
      </c>
      <c r="SAP516" s="63" t="str">
        <f>_xlfn.IFNA(VLOOKUP(SAN516,[1]MH!SAK$2:SAV$538,7,FALSE), "")</f>
        <v/>
      </c>
      <c r="SAQ516" s="63" t="s">
        <v>23</v>
      </c>
      <c r="SAR516" s="63" t="s">
        <v>842</v>
      </c>
      <c r="SAS516" s="115">
        <v>46049</v>
      </c>
      <c r="SAT516" s="150" t="s">
        <v>1381</v>
      </c>
      <c r="SAU516" s="63" t="s">
        <v>363</v>
      </c>
      <c r="SAV516" s="63">
        <v>338</v>
      </c>
      <c r="SAW516" s="63" t="s">
        <v>1403</v>
      </c>
      <c r="SAX516" s="63" t="str">
        <f>_xlfn.IFNA(VLOOKUP(SAV516,[1]MH!SAS$2:SBD$538,7,FALSE), "")</f>
        <v/>
      </c>
      <c r="SAY516" s="63" t="s">
        <v>23</v>
      </c>
      <c r="SAZ516" s="63" t="s">
        <v>842</v>
      </c>
      <c r="SBA516" s="115">
        <v>46049</v>
      </c>
      <c r="SBB516" s="150" t="s">
        <v>1381</v>
      </c>
      <c r="SBC516" s="63" t="s">
        <v>363</v>
      </c>
      <c r="SBD516" s="63">
        <v>338</v>
      </c>
      <c r="SBE516" s="63" t="s">
        <v>1403</v>
      </c>
      <c r="SBF516" s="63" t="str">
        <f>_xlfn.IFNA(VLOOKUP(SBD516,[1]MH!SBA$2:SBL$538,7,FALSE), "")</f>
        <v/>
      </c>
      <c r="SBG516" s="63" t="s">
        <v>23</v>
      </c>
      <c r="SBH516" s="63" t="s">
        <v>842</v>
      </c>
      <c r="SBI516" s="115">
        <v>46049</v>
      </c>
      <c r="SBJ516" s="150" t="s">
        <v>1381</v>
      </c>
      <c r="SBK516" s="63" t="s">
        <v>363</v>
      </c>
      <c r="SBL516" s="63">
        <v>338</v>
      </c>
      <c r="SBM516" s="63" t="s">
        <v>1403</v>
      </c>
      <c r="SBN516" s="63" t="str">
        <f>_xlfn.IFNA(VLOOKUP(SBL516,[1]MH!SBI$2:SBT$538,7,FALSE), "")</f>
        <v/>
      </c>
      <c r="SBO516" s="63" t="s">
        <v>23</v>
      </c>
      <c r="SBP516" s="63" t="s">
        <v>842</v>
      </c>
      <c r="SBQ516" s="115">
        <v>46049</v>
      </c>
      <c r="SBR516" s="150" t="s">
        <v>1381</v>
      </c>
      <c r="SBS516" s="63" t="s">
        <v>363</v>
      </c>
      <c r="SBT516" s="63">
        <v>338</v>
      </c>
      <c r="SBU516" s="63" t="s">
        <v>1403</v>
      </c>
      <c r="SBV516" s="63" t="str">
        <f>_xlfn.IFNA(VLOOKUP(SBT516,[1]MH!SBQ$2:SCB$538,7,FALSE), "")</f>
        <v/>
      </c>
      <c r="SBW516" s="63" t="s">
        <v>23</v>
      </c>
      <c r="SBX516" s="63" t="s">
        <v>842</v>
      </c>
      <c r="SBY516" s="115">
        <v>46049</v>
      </c>
      <c r="SBZ516" s="150" t="s">
        <v>1381</v>
      </c>
      <c r="SCA516" s="63" t="s">
        <v>363</v>
      </c>
      <c r="SCB516" s="63">
        <v>338</v>
      </c>
      <c r="SCC516" s="63" t="s">
        <v>1403</v>
      </c>
      <c r="SCD516" s="63" t="str">
        <f>_xlfn.IFNA(VLOOKUP(SCB516,[1]MH!SBY$2:SCJ$538,7,FALSE), "")</f>
        <v/>
      </c>
      <c r="SCE516" s="63" t="s">
        <v>23</v>
      </c>
      <c r="SCF516" s="63" t="s">
        <v>842</v>
      </c>
      <c r="SCG516" s="115">
        <v>46049</v>
      </c>
      <c r="SCH516" s="150" t="s">
        <v>1381</v>
      </c>
      <c r="SCI516" s="63" t="s">
        <v>363</v>
      </c>
      <c r="SCJ516" s="63">
        <v>338</v>
      </c>
      <c r="SCK516" s="63" t="s">
        <v>1403</v>
      </c>
      <c r="SCL516" s="63" t="str">
        <f>_xlfn.IFNA(VLOOKUP(SCJ516,[1]MH!SCG$2:SCR$538,7,FALSE), "")</f>
        <v/>
      </c>
      <c r="SCM516" s="63" t="s">
        <v>23</v>
      </c>
      <c r="SCN516" s="63" t="s">
        <v>842</v>
      </c>
      <c r="SCO516" s="115">
        <v>46049</v>
      </c>
      <c r="SCP516" s="150" t="s">
        <v>1381</v>
      </c>
      <c r="SCQ516" s="63" t="s">
        <v>363</v>
      </c>
      <c r="SCR516" s="63">
        <v>338</v>
      </c>
      <c r="SCS516" s="63" t="s">
        <v>1403</v>
      </c>
      <c r="SCT516" s="63" t="str">
        <f>_xlfn.IFNA(VLOOKUP(SCR516,[1]MH!SCO$2:SCZ$538,7,FALSE), "")</f>
        <v/>
      </c>
      <c r="SCU516" s="63" t="s">
        <v>23</v>
      </c>
      <c r="SCV516" s="63" t="s">
        <v>842</v>
      </c>
      <c r="SCW516" s="115">
        <v>46049</v>
      </c>
      <c r="SCX516" s="150" t="s">
        <v>1381</v>
      </c>
      <c r="SCY516" s="63" t="s">
        <v>363</v>
      </c>
      <c r="SCZ516" s="63">
        <v>338</v>
      </c>
      <c r="SDA516" s="63" t="s">
        <v>1403</v>
      </c>
      <c r="SDB516" s="63" t="str">
        <f>_xlfn.IFNA(VLOOKUP(SCZ516,[1]MH!SCW$2:SDH$538,7,FALSE), "")</f>
        <v/>
      </c>
      <c r="SDC516" s="63" t="s">
        <v>23</v>
      </c>
      <c r="SDD516" s="63" t="s">
        <v>842</v>
      </c>
      <c r="SDE516" s="115">
        <v>46049</v>
      </c>
      <c r="SDF516" s="150" t="s">
        <v>1381</v>
      </c>
      <c r="SDG516" s="63" t="s">
        <v>363</v>
      </c>
      <c r="SDH516" s="63">
        <v>338</v>
      </c>
      <c r="SDI516" s="63" t="s">
        <v>1403</v>
      </c>
      <c r="SDJ516" s="63" t="str">
        <f>_xlfn.IFNA(VLOOKUP(SDH516,[1]MH!SDE$2:SDP$538,7,FALSE), "")</f>
        <v/>
      </c>
      <c r="SDK516" s="63" t="s">
        <v>23</v>
      </c>
      <c r="SDL516" s="63" t="s">
        <v>842</v>
      </c>
      <c r="SDM516" s="115">
        <v>46049</v>
      </c>
      <c r="SDN516" s="150" t="s">
        <v>1381</v>
      </c>
      <c r="SDO516" s="63" t="s">
        <v>363</v>
      </c>
      <c r="SDP516" s="63">
        <v>338</v>
      </c>
      <c r="SDQ516" s="63" t="s">
        <v>1403</v>
      </c>
      <c r="SDR516" s="63" t="str">
        <f>_xlfn.IFNA(VLOOKUP(SDP516,[1]MH!SDM$2:SDX$538,7,FALSE), "")</f>
        <v/>
      </c>
      <c r="SDS516" s="63" t="s">
        <v>23</v>
      </c>
      <c r="SDT516" s="63" t="s">
        <v>842</v>
      </c>
      <c r="SDU516" s="115">
        <v>46049</v>
      </c>
      <c r="SDV516" s="150" t="s">
        <v>1381</v>
      </c>
      <c r="SDW516" s="63" t="s">
        <v>363</v>
      </c>
      <c r="SDX516" s="63">
        <v>338</v>
      </c>
      <c r="SDY516" s="63" t="s">
        <v>1403</v>
      </c>
      <c r="SDZ516" s="63" t="str">
        <f>_xlfn.IFNA(VLOOKUP(SDX516,[1]MH!SDU$2:SEF$538,7,FALSE), "")</f>
        <v/>
      </c>
      <c r="SEA516" s="63" t="s">
        <v>23</v>
      </c>
      <c r="SEB516" s="63" t="s">
        <v>842</v>
      </c>
      <c r="SEC516" s="115">
        <v>46049</v>
      </c>
      <c r="SED516" s="150" t="s">
        <v>1381</v>
      </c>
      <c r="SEE516" s="63" t="s">
        <v>363</v>
      </c>
      <c r="SEF516" s="63">
        <v>338</v>
      </c>
      <c r="SEG516" s="63" t="s">
        <v>1403</v>
      </c>
      <c r="SEH516" s="63" t="str">
        <f>_xlfn.IFNA(VLOOKUP(SEF516,[1]MH!SEC$2:SEN$538,7,FALSE), "")</f>
        <v/>
      </c>
      <c r="SEI516" s="63" t="s">
        <v>23</v>
      </c>
      <c r="SEJ516" s="63" t="s">
        <v>842</v>
      </c>
      <c r="SEK516" s="115">
        <v>46049</v>
      </c>
      <c r="SEL516" s="150" t="s">
        <v>1381</v>
      </c>
      <c r="SEM516" s="63" t="s">
        <v>363</v>
      </c>
      <c r="SEN516" s="63">
        <v>338</v>
      </c>
      <c r="SEO516" s="63" t="s">
        <v>1403</v>
      </c>
      <c r="SEP516" s="63" t="str">
        <f>_xlfn.IFNA(VLOOKUP(SEN516,[1]MH!SEK$2:SEV$538,7,FALSE), "")</f>
        <v/>
      </c>
      <c r="SEQ516" s="63" t="s">
        <v>23</v>
      </c>
      <c r="SER516" s="63" t="s">
        <v>842</v>
      </c>
      <c r="SES516" s="115">
        <v>46049</v>
      </c>
      <c r="SET516" s="150" t="s">
        <v>1381</v>
      </c>
      <c r="SEU516" s="63" t="s">
        <v>363</v>
      </c>
      <c r="SEV516" s="63">
        <v>338</v>
      </c>
      <c r="SEW516" s="63" t="s">
        <v>1403</v>
      </c>
      <c r="SEX516" s="63" t="str">
        <f>_xlfn.IFNA(VLOOKUP(SEV516,[1]MH!SES$2:SFD$538,7,FALSE), "")</f>
        <v/>
      </c>
      <c r="SEY516" s="63" t="s">
        <v>23</v>
      </c>
      <c r="SEZ516" s="63" t="s">
        <v>842</v>
      </c>
      <c r="SFA516" s="115">
        <v>46049</v>
      </c>
      <c r="SFB516" s="150" t="s">
        <v>1381</v>
      </c>
      <c r="SFC516" s="63" t="s">
        <v>363</v>
      </c>
      <c r="SFD516" s="63">
        <v>338</v>
      </c>
      <c r="SFE516" s="63" t="s">
        <v>1403</v>
      </c>
      <c r="SFF516" s="63" t="str">
        <f>_xlfn.IFNA(VLOOKUP(SFD516,[1]MH!SFA$2:SFL$538,7,FALSE), "")</f>
        <v/>
      </c>
      <c r="SFG516" s="63" t="s">
        <v>23</v>
      </c>
      <c r="SFH516" s="63" t="s">
        <v>842</v>
      </c>
      <c r="SFI516" s="115">
        <v>46049</v>
      </c>
      <c r="SFJ516" s="150" t="s">
        <v>1381</v>
      </c>
      <c r="SFK516" s="63" t="s">
        <v>363</v>
      </c>
      <c r="SFL516" s="63">
        <v>338</v>
      </c>
      <c r="SFM516" s="63" t="s">
        <v>1403</v>
      </c>
      <c r="SFN516" s="63" t="str">
        <f>_xlfn.IFNA(VLOOKUP(SFL516,[1]MH!SFI$2:SFT$538,7,FALSE), "")</f>
        <v/>
      </c>
      <c r="SFO516" s="63" t="s">
        <v>23</v>
      </c>
      <c r="SFP516" s="63" t="s">
        <v>842</v>
      </c>
      <c r="SFQ516" s="115">
        <v>46049</v>
      </c>
      <c r="SFR516" s="150" t="s">
        <v>1381</v>
      </c>
      <c r="SFS516" s="63" t="s">
        <v>363</v>
      </c>
      <c r="SFT516" s="63">
        <v>338</v>
      </c>
      <c r="SFU516" s="63" t="s">
        <v>1403</v>
      </c>
      <c r="SFV516" s="63" t="str">
        <f>_xlfn.IFNA(VLOOKUP(SFT516,[1]MH!SFQ$2:SGB$538,7,FALSE), "")</f>
        <v/>
      </c>
      <c r="SFW516" s="63" t="s">
        <v>23</v>
      </c>
      <c r="SFX516" s="63" t="s">
        <v>842</v>
      </c>
      <c r="SFY516" s="115">
        <v>46049</v>
      </c>
      <c r="SFZ516" s="150" t="s">
        <v>1381</v>
      </c>
      <c r="SGA516" s="63" t="s">
        <v>363</v>
      </c>
      <c r="SGB516" s="63">
        <v>338</v>
      </c>
      <c r="SGC516" s="63" t="s">
        <v>1403</v>
      </c>
      <c r="SGD516" s="63" t="str">
        <f>_xlfn.IFNA(VLOOKUP(SGB516,[1]MH!SFY$2:SGJ$538,7,FALSE), "")</f>
        <v/>
      </c>
      <c r="SGE516" s="63" t="s">
        <v>23</v>
      </c>
      <c r="SGF516" s="63" t="s">
        <v>842</v>
      </c>
      <c r="SGG516" s="115">
        <v>46049</v>
      </c>
      <c r="SGH516" s="150" t="s">
        <v>1381</v>
      </c>
      <c r="SGI516" s="63" t="s">
        <v>363</v>
      </c>
      <c r="SGJ516" s="63">
        <v>338</v>
      </c>
      <c r="SGK516" s="63" t="s">
        <v>1403</v>
      </c>
      <c r="SGL516" s="63" t="str">
        <f>_xlfn.IFNA(VLOOKUP(SGJ516,[1]MH!SGG$2:SGR$538,7,FALSE), "")</f>
        <v/>
      </c>
      <c r="SGM516" s="63" t="s">
        <v>23</v>
      </c>
      <c r="SGN516" s="63" t="s">
        <v>842</v>
      </c>
      <c r="SGO516" s="115">
        <v>46049</v>
      </c>
      <c r="SGP516" s="150" t="s">
        <v>1381</v>
      </c>
      <c r="SGQ516" s="63" t="s">
        <v>363</v>
      </c>
      <c r="SGR516" s="63">
        <v>338</v>
      </c>
      <c r="SGS516" s="63" t="s">
        <v>1403</v>
      </c>
      <c r="SGT516" s="63" t="str">
        <f>_xlfn.IFNA(VLOOKUP(SGR516,[1]MH!SGO$2:SGZ$538,7,FALSE), "")</f>
        <v/>
      </c>
      <c r="SGU516" s="63" t="s">
        <v>23</v>
      </c>
      <c r="SGV516" s="63" t="s">
        <v>842</v>
      </c>
      <c r="SGW516" s="115">
        <v>46049</v>
      </c>
      <c r="SGX516" s="150" t="s">
        <v>1381</v>
      </c>
      <c r="SGY516" s="63" t="s">
        <v>363</v>
      </c>
      <c r="SGZ516" s="63">
        <v>338</v>
      </c>
      <c r="SHA516" s="63" t="s">
        <v>1403</v>
      </c>
      <c r="SHB516" s="63" t="str">
        <f>_xlfn.IFNA(VLOOKUP(SGZ516,[1]MH!SGW$2:SHH$538,7,FALSE), "")</f>
        <v/>
      </c>
      <c r="SHC516" s="63" t="s">
        <v>23</v>
      </c>
      <c r="SHD516" s="63" t="s">
        <v>842</v>
      </c>
      <c r="SHE516" s="115">
        <v>46049</v>
      </c>
      <c r="SHF516" s="150" t="s">
        <v>1381</v>
      </c>
      <c r="SHG516" s="63" t="s">
        <v>363</v>
      </c>
      <c r="SHH516" s="63">
        <v>338</v>
      </c>
      <c r="SHI516" s="63" t="s">
        <v>1403</v>
      </c>
      <c r="SHJ516" s="63" t="str">
        <f>_xlfn.IFNA(VLOOKUP(SHH516,[1]MH!SHE$2:SHP$538,7,FALSE), "")</f>
        <v/>
      </c>
      <c r="SHK516" s="63" t="s">
        <v>23</v>
      </c>
      <c r="SHL516" s="63" t="s">
        <v>842</v>
      </c>
      <c r="SHM516" s="115">
        <v>46049</v>
      </c>
      <c r="SHN516" s="150" t="s">
        <v>1381</v>
      </c>
      <c r="SHO516" s="63" t="s">
        <v>363</v>
      </c>
      <c r="SHP516" s="63">
        <v>338</v>
      </c>
      <c r="SHQ516" s="63" t="s">
        <v>1403</v>
      </c>
      <c r="SHR516" s="63" t="str">
        <f>_xlfn.IFNA(VLOOKUP(SHP516,[1]MH!SHM$2:SHX$538,7,FALSE), "")</f>
        <v/>
      </c>
      <c r="SHS516" s="63" t="s">
        <v>23</v>
      </c>
      <c r="SHT516" s="63" t="s">
        <v>842</v>
      </c>
      <c r="SHU516" s="115">
        <v>46049</v>
      </c>
      <c r="SHV516" s="150" t="s">
        <v>1381</v>
      </c>
      <c r="SHW516" s="63" t="s">
        <v>363</v>
      </c>
      <c r="SHX516" s="63">
        <v>338</v>
      </c>
      <c r="SHY516" s="63" t="s">
        <v>1403</v>
      </c>
      <c r="SHZ516" s="63" t="str">
        <f>_xlfn.IFNA(VLOOKUP(SHX516,[1]MH!SHU$2:SIF$538,7,FALSE), "")</f>
        <v/>
      </c>
      <c r="SIA516" s="63" t="s">
        <v>23</v>
      </c>
      <c r="SIB516" s="63" t="s">
        <v>842</v>
      </c>
      <c r="SIC516" s="115">
        <v>46049</v>
      </c>
      <c r="SID516" s="150" t="s">
        <v>1381</v>
      </c>
      <c r="SIE516" s="63" t="s">
        <v>363</v>
      </c>
      <c r="SIF516" s="63">
        <v>338</v>
      </c>
      <c r="SIG516" s="63" t="s">
        <v>1403</v>
      </c>
      <c r="SIH516" s="63" t="str">
        <f>_xlfn.IFNA(VLOOKUP(SIF516,[1]MH!SIC$2:SIN$538,7,FALSE), "")</f>
        <v/>
      </c>
      <c r="SII516" s="63" t="s">
        <v>23</v>
      </c>
      <c r="SIJ516" s="63" t="s">
        <v>842</v>
      </c>
      <c r="SIK516" s="115">
        <v>46049</v>
      </c>
      <c r="SIL516" s="150" t="s">
        <v>1381</v>
      </c>
      <c r="SIM516" s="63" t="s">
        <v>363</v>
      </c>
      <c r="SIN516" s="63">
        <v>338</v>
      </c>
      <c r="SIO516" s="63" t="s">
        <v>1403</v>
      </c>
      <c r="SIP516" s="63" t="str">
        <f>_xlfn.IFNA(VLOOKUP(SIN516,[1]MH!SIK$2:SIV$538,7,FALSE), "")</f>
        <v/>
      </c>
      <c r="SIQ516" s="63" t="s">
        <v>23</v>
      </c>
      <c r="SIR516" s="63" t="s">
        <v>842</v>
      </c>
      <c r="SIS516" s="115">
        <v>46049</v>
      </c>
      <c r="SIT516" s="150" t="s">
        <v>1381</v>
      </c>
      <c r="SIU516" s="63" t="s">
        <v>363</v>
      </c>
      <c r="SIV516" s="63">
        <v>338</v>
      </c>
      <c r="SIW516" s="63" t="s">
        <v>1403</v>
      </c>
      <c r="SIX516" s="63" t="str">
        <f>_xlfn.IFNA(VLOOKUP(SIV516,[1]MH!SIS$2:SJD$538,7,FALSE), "")</f>
        <v/>
      </c>
      <c r="SIY516" s="63" t="s">
        <v>23</v>
      </c>
      <c r="SIZ516" s="63" t="s">
        <v>842</v>
      </c>
      <c r="SJA516" s="115">
        <v>46049</v>
      </c>
      <c r="SJB516" s="150" t="s">
        <v>1381</v>
      </c>
      <c r="SJC516" s="63" t="s">
        <v>363</v>
      </c>
      <c r="SJD516" s="63">
        <v>338</v>
      </c>
      <c r="SJE516" s="63" t="s">
        <v>1403</v>
      </c>
      <c r="SJF516" s="63" t="str">
        <f>_xlfn.IFNA(VLOOKUP(SJD516,[1]MH!SJA$2:SJL$538,7,FALSE), "")</f>
        <v/>
      </c>
      <c r="SJG516" s="63" t="s">
        <v>23</v>
      </c>
      <c r="SJH516" s="63" t="s">
        <v>842</v>
      </c>
      <c r="SJI516" s="115">
        <v>46049</v>
      </c>
      <c r="SJJ516" s="150" t="s">
        <v>1381</v>
      </c>
      <c r="SJK516" s="63" t="s">
        <v>363</v>
      </c>
      <c r="SJL516" s="63">
        <v>338</v>
      </c>
      <c r="SJM516" s="63" t="s">
        <v>1403</v>
      </c>
      <c r="SJN516" s="63" t="str">
        <f>_xlfn.IFNA(VLOOKUP(SJL516,[1]MH!SJI$2:SJT$538,7,FALSE), "")</f>
        <v/>
      </c>
      <c r="SJO516" s="63" t="s">
        <v>23</v>
      </c>
      <c r="SJP516" s="63" t="s">
        <v>842</v>
      </c>
      <c r="SJQ516" s="115">
        <v>46049</v>
      </c>
      <c r="SJR516" s="150" t="s">
        <v>1381</v>
      </c>
      <c r="SJS516" s="63" t="s">
        <v>363</v>
      </c>
      <c r="SJT516" s="63">
        <v>338</v>
      </c>
      <c r="SJU516" s="63" t="s">
        <v>1403</v>
      </c>
      <c r="SJV516" s="63" t="str">
        <f>_xlfn.IFNA(VLOOKUP(SJT516,[1]MH!SJQ$2:SKB$538,7,FALSE), "")</f>
        <v/>
      </c>
      <c r="SJW516" s="63" t="s">
        <v>23</v>
      </c>
      <c r="SJX516" s="63" t="s">
        <v>842</v>
      </c>
      <c r="SJY516" s="115">
        <v>46049</v>
      </c>
      <c r="SJZ516" s="150" t="s">
        <v>1381</v>
      </c>
      <c r="SKA516" s="63" t="s">
        <v>363</v>
      </c>
      <c r="SKB516" s="63">
        <v>338</v>
      </c>
      <c r="SKC516" s="63" t="s">
        <v>1403</v>
      </c>
      <c r="SKD516" s="63" t="str">
        <f>_xlfn.IFNA(VLOOKUP(SKB516,[1]MH!SJY$2:SKJ$538,7,FALSE), "")</f>
        <v/>
      </c>
      <c r="SKE516" s="63" t="s">
        <v>23</v>
      </c>
      <c r="SKF516" s="63" t="s">
        <v>842</v>
      </c>
      <c r="SKG516" s="115">
        <v>46049</v>
      </c>
      <c r="SKH516" s="150" t="s">
        <v>1381</v>
      </c>
      <c r="SKI516" s="63" t="s">
        <v>363</v>
      </c>
      <c r="SKJ516" s="63">
        <v>338</v>
      </c>
      <c r="SKK516" s="63" t="s">
        <v>1403</v>
      </c>
      <c r="SKL516" s="63" t="str">
        <f>_xlfn.IFNA(VLOOKUP(SKJ516,[1]MH!SKG$2:SKR$538,7,FALSE), "")</f>
        <v/>
      </c>
      <c r="SKM516" s="63" t="s">
        <v>23</v>
      </c>
      <c r="SKN516" s="63" t="s">
        <v>842</v>
      </c>
      <c r="SKO516" s="115">
        <v>46049</v>
      </c>
      <c r="SKP516" s="150" t="s">
        <v>1381</v>
      </c>
      <c r="SKQ516" s="63" t="s">
        <v>363</v>
      </c>
      <c r="SKR516" s="63">
        <v>338</v>
      </c>
      <c r="SKS516" s="63" t="s">
        <v>1403</v>
      </c>
      <c r="SKT516" s="63" t="str">
        <f>_xlfn.IFNA(VLOOKUP(SKR516,[1]MH!SKO$2:SKZ$538,7,FALSE), "")</f>
        <v/>
      </c>
      <c r="SKU516" s="63" t="s">
        <v>23</v>
      </c>
      <c r="SKV516" s="63" t="s">
        <v>842</v>
      </c>
      <c r="SKW516" s="115">
        <v>46049</v>
      </c>
      <c r="SKX516" s="150" t="s">
        <v>1381</v>
      </c>
      <c r="SKY516" s="63" t="s">
        <v>363</v>
      </c>
      <c r="SKZ516" s="63">
        <v>338</v>
      </c>
      <c r="SLA516" s="63" t="s">
        <v>1403</v>
      </c>
      <c r="SLB516" s="63" t="str">
        <f>_xlfn.IFNA(VLOOKUP(SKZ516,[1]MH!SKW$2:SLH$538,7,FALSE), "")</f>
        <v/>
      </c>
      <c r="SLC516" s="63" t="s">
        <v>23</v>
      </c>
      <c r="SLD516" s="63" t="s">
        <v>842</v>
      </c>
      <c r="SLE516" s="115">
        <v>46049</v>
      </c>
      <c r="SLF516" s="150" t="s">
        <v>1381</v>
      </c>
      <c r="SLG516" s="63" t="s">
        <v>363</v>
      </c>
      <c r="SLH516" s="63">
        <v>338</v>
      </c>
      <c r="SLI516" s="63" t="s">
        <v>1403</v>
      </c>
      <c r="SLJ516" s="63" t="str">
        <f>_xlfn.IFNA(VLOOKUP(SLH516,[1]MH!SLE$2:SLP$538,7,FALSE), "")</f>
        <v/>
      </c>
      <c r="SLK516" s="63" t="s">
        <v>23</v>
      </c>
      <c r="SLL516" s="63" t="s">
        <v>842</v>
      </c>
      <c r="SLM516" s="115">
        <v>46049</v>
      </c>
      <c r="SLN516" s="150" t="s">
        <v>1381</v>
      </c>
      <c r="SLO516" s="63" t="s">
        <v>363</v>
      </c>
      <c r="SLP516" s="63">
        <v>338</v>
      </c>
      <c r="SLQ516" s="63" t="s">
        <v>1403</v>
      </c>
      <c r="SLR516" s="63" t="str">
        <f>_xlfn.IFNA(VLOOKUP(SLP516,[1]MH!SLM$2:SLX$538,7,FALSE), "")</f>
        <v/>
      </c>
      <c r="SLS516" s="63" t="s">
        <v>23</v>
      </c>
      <c r="SLT516" s="63" t="s">
        <v>842</v>
      </c>
      <c r="SLU516" s="115">
        <v>46049</v>
      </c>
      <c r="SLV516" s="150" t="s">
        <v>1381</v>
      </c>
      <c r="SLW516" s="63" t="s">
        <v>363</v>
      </c>
      <c r="SLX516" s="63">
        <v>338</v>
      </c>
      <c r="SLY516" s="63" t="s">
        <v>1403</v>
      </c>
      <c r="SLZ516" s="63" t="str">
        <f>_xlfn.IFNA(VLOOKUP(SLX516,[1]MH!SLU$2:SMF$538,7,FALSE), "")</f>
        <v/>
      </c>
      <c r="SMA516" s="63" t="s">
        <v>23</v>
      </c>
      <c r="SMB516" s="63" t="s">
        <v>842</v>
      </c>
      <c r="SMC516" s="115">
        <v>46049</v>
      </c>
      <c r="SMD516" s="150" t="s">
        <v>1381</v>
      </c>
      <c r="SME516" s="63" t="s">
        <v>363</v>
      </c>
      <c r="SMF516" s="63">
        <v>338</v>
      </c>
      <c r="SMG516" s="63" t="s">
        <v>1403</v>
      </c>
      <c r="SMH516" s="63" t="str">
        <f>_xlfn.IFNA(VLOOKUP(SMF516,[1]MH!SMC$2:SMN$538,7,FALSE), "")</f>
        <v/>
      </c>
      <c r="SMI516" s="63" t="s">
        <v>23</v>
      </c>
      <c r="SMJ516" s="63" t="s">
        <v>842</v>
      </c>
      <c r="SMK516" s="115">
        <v>46049</v>
      </c>
      <c r="SML516" s="150" t="s">
        <v>1381</v>
      </c>
      <c r="SMM516" s="63" t="s">
        <v>363</v>
      </c>
      <c r="SMN516" s="63">
        <v>338</v>
      </c>
      <c r="SMO516" s="63" t="s">
        <v>1403</v>
      </c>
      <c r="SMP516" s="63" t="str">
        <f>_xlfn.IFNA(VLOOKUP(SMN516,[1]MH!SMK$2:SMV$538,7,FALSE), "")</f>
        <v/>
      </c>
      <c r="SMQ516" s="63" t="s">
        <v>23</v>
      </c>
      <c r="SMR516" s="63" t="s">
        <v>842</v>
      </c>
      <c r="SMS516" s="115">
        <v>46049</v>
      </c>
      <c r="SMT516" s="150" t="s">
        <v>1381</v>
      </c>
      <c r="SMU516" s="63" t="s">
        <v>363</v>
      </c>
      <c r="SMV516" s="63">
        <v>338</v>
      </c>
      <c r="SMW516" s="63" t="s">
        <v>1403</v>
      </c>
      <c r="SMX516" s="63" t="str">
        <f>_xlfn.IFNA(VLOOKUP(SMV516,[1]MH!SMS$2:SND$538,7,FALSE), "")</f>
        <v/>
      </c>
      <c r="SMY516" s="63" t="s">
        <v>23</v>
      </c>
      <c r="SMZ516" s="63" t="s">
        <v>842</v>
      </c>
      <c r="SNA516" s="115">
        <v>46049</v>
      </c>
      <c r="SNB516" s="150" t="s">
        <v>1381</v>
      </c>
      <c r="SNC516" s="63" t="s">
        <v>363</v>
      </c>
      <c r="SND516" s="63">
        <v>338</v>
      </c>
      <c r="SNE516" s="63" t="s">
        <v>1403</v>
      </c>
      <c r="SNF516" s="63" t="str">
        <f>_xlfn.IFNA(VLOOKUP(SND516,[1]MH!SNA$2:SNL$538,7,FALSE), "")</f>
        <v/>
      </c>
      <c r="SNG516" s="63" t="s">
        <v>23</v>
      </c>
      <c r="SNH516" s="63" t="s">
        <v>842</v>
      </c>
      <c r="SNI516" s="115">
        <v>46049</v>
      </c>
      <c r="SNJ516" s="150" t="s">
        <v>1381</v>
      </c>
      <c r="SNK516" s="63" t="s">
        <v>363</v>
      </c>
      <c r="SNL516" s="63">
        <v>338</v>
      </c>
      <c r="SNM516" s="63" t="s">
        <v>1403</v>
      </c>
      <c r="SNN516" s="63" t="str">
        <f>_xlfn.IFNA(VLOOKUP(SNL516,[1]MH!SNI$2:SNT$538,7,FALSE), "")</f>
        <v/>
      </c>
      <c r="SNO516" s="63" t="s">
        <v>23</v>
      </c>
      <c r="SNP516" s="63" t="s">
        <v>842</v>
      </c>
      <c r="SNQ516" s="115">
        <v>46049</v>
      </c>
      <c r="SNR516" s="150" t="s">
        <v>1381</v>
      </c>
      <c r="SNS516" s="63" t="s">
        <v>363</v>
      </c>
      <c r="SNT516" s="63">
        <v>338</v>
      </c>
      <c r="SNU516" s="63" t="s">
        <v>1403</v>
      </c>
      <c r="SNV516" s="63" t="str">
        <f>_xlfn.IFNA(VLOOKUP(SNT516,[1]MH!SNQ$2:SOB$538,7,FALSE), "")</f>
        <v/>
      </c>
      <c r="SNW516" s="63" t="s">
        <v>23</v>
      </c>
      <c r="SNX516" s="63" t="s">
        <v>842</v>
      </c>
      <c r="SNY516" s="115">
        <v>46049</v>
      </c>
      <c r="SNZ516" s="150" t="s">
        <v>1381</v>
      </c>
      <c r="SOA516" s="63" t="s">
        <v>363</v>
      </c>
      <c r="SOB516" s="63">
        <v>338</v>
      </c>
      <c r="SOC516" s="63" t="s">
        <v>1403</v>
      </c>
      <c r="SOD516" s="63" t="str">
        <f>_xlfn.IFNA(VLOOKUP(SOB516,[1]MH!SNY$2:SOJ$538,7,FALSE), "")</f>
        <v/>
      </c>
      <c r="SOE516" s="63" t="s">
        <v>23</v>
      </c>
      <c r="SOF516" s="63" t="s">
        <v>842</v>
      </c>
      <c r="SOG516" s="115">
        <v>46049</v>
      </c>
      <c r="SOH516" s="150" t="s">
        <v>1381</v>
      </c>
      <c r="SOI516" s="63" t="s">
        <v>363</v>
      </c>
      <c r="SOJ516" s="63">
        <v>338</v>
      </c>
      <c r="SOK516" s="63" t="s">
        <v>1403</v>
      </c>
      <c r="SOL516" s="63" t="str">
        <f>_xlfn.IFNA(VLOOKUP(SOJ516,[1]MH!SOG$2:SOR$538,7,FALSE), "")</f>
        <v/>
      </c>
      <c r="SOM516" s="63" t="s">
        <v>23</v>
      </c>
      <c r="SON516" s="63" t="s">
        <v>842</v>
      </c>
      <c r="SOO516" s="115">
        <v>46049</v>
      </c>
      <c r="SOP516" s="150" t="s">
        <v>1381</v>
      </c>
      <c r="SOQ516" s="63" t="s">
        <v>363</v>
      </c>
      <c r="SOR516" s="63">
        <v>338</v>
      </c>
      <c r="SOS516" s="63" t="s">
        <v>1403</v>
      </c>
      <c r="SOT516" s="63" t="str">
        <f>_xlfn.IFNA(VLOOKUP(SOR516,[1]MH!SOO$2:SOZ$538,7,FALSE), "")</f>
        <v/>
      </c>
      <c r="SOU516" s="63" t="s">
        <v>23</v>
      </c>
      <c r="SOV516" s="63" t="s">
        <v>842</v>
      </c>
      <c r="SOW516" s="115">
        <v>46049</v>
      </c>
      <c r="SOX516" s="150" t="s">
        <v>1381</v>
      </c>
      <c r="SOY516" s="63" t="s">
        <v>363</v>
      </c>
      <c r="SOZ516" s="63">
        <v>338</v>
      </c>
      <c r="SPA516" s="63" t="s">
        <v>1403</v>
      </c>
      <c r="SPB516" s="63" t="str">
        <f>_xlfn.IFNA(VLOOKUP(SOZ516,[1]MH!SOW$2:SPH$538,7,FALSE), "")</f>
        <v/>
      </c>
      <c r="SPC516" s="63" t="s">
        <v>23</v>
      </c>
      <c r="SPD516" s="63" t="s">
        <v>842</v>
      </c>
      <c r="SPE516" s="115">
        <v>46049</v>
      </c>
      <c r="SPF516" s="150" t="s">
        <v>1381</v>
      </c>
      <c r="SPG516" s="63" t="s">
        <v>363</v>
      </c>
      <c r="SPH516" s="63">
        <v>338</v>
      </c>
      <c r="SPI516" s="63" t="s">
        <v>1403</v>
      </c>
      <c r="SPJ516" s="63" t="str">
        <f>_xlfn.IFNA(VLOOKUP(SPH516,[1]MH!SPE$2:SPP$538,7,FALSE), "")</f>
        <v/>
      </c>
      <c r="SPK516" s="63" t="s">
        <v>23</v>
      </c>
      <c r="SPL516" s="63" t="s">
        <v>842</v>
      </c>
      <c r="SPM516" s="115">
        <v>46049</v>
      </c>
      <c r="SPN516" s="150" t="s">
        <v>1381</v>
      </c>
      <c r="SPO516" s="63" t="s">
        <v>363</v>
      </c>
      <c r="SPP516" s="63">
        <v>338</v>
      </c>
      <c r="SPQ516" s="63" t="s">
        <v>1403</v>
      </c>
      <c r="SPR516" s="63" t="str">
        <f>_xlfn.IFNA(VLOOKUP(SPP516,[1]MH!SPM$2:SPX$538,7,FALSE), "")</f>
        <v/>
      </c>
      <c r="SPS516" s="63" t="s">
        <v>23</v>
      </c>
      <c r="SPT516" s="63" t="s">
        <v>842</v>
      </c>
      <c r="SPU516" s="115">
        <v>46049</v>
      </c>
      <c r="SPV516" s="150" t="s">
        <v>1381</v>
      </c>
      <c r="SPW516" s="63" t="s">
        <v>363</v>
      </c>
      <c r="SPX516" s="63">
        <v>338</v>
      </c>
      <c r="SPY516" s="63" t="s">
        <v>1403</v>
      </c>
      <c r="SPZ516" s="63" t="str">
        <f>_xlfn.IFNA(VLOOKUP(SPX516,[1]MH!SPU$2:SQF$538,7,FALSE), "")</f>
        <v/>
      </c>
      <c r="SQA516" s="63" t="s">
        <v>23</v>
      </c>
      <c r="SQB516" s="63" t="s">
        <v>842</v>
      </c>
      <c r="SQC516" s="115">
        <v>46049</v>
      </c>
      <c r="SQD516" s="150" t="s">
        <v>1381</v>
      </c>
      <c r="SQE516" s="63" t="s">
        <v>363</v>
      </c>
      <c r="SQF516" s="63">
        <v>338</v>
      </c>
      <c r="SQG516" s="63" t="s">
        <v>1403</v>
      </c>
      <c r="SQH516" s="63" t="str">
        <f>_xlfn.IFNA(VLOOKUP(SQF516,[1]MH!SQC$2:SQN$538,7,FALSE), "")</f>
        <v/>
      </c>
      <c r="SQI516" s="63" t="s">
        <v>23</v>
      </c>
      <c r="SQJ516" s="63" t="s">
        <v>842</v>
      </c>
      <c r="SQK516" s="115">
        <v>46049</v>
      </c>
      <c r="SQL516" s="150" t="s">
        <v>1381</v>
      </c>
      <c r="SQM516" s="63" t="s">
        <v>363</v>
      </c>
      <c r="SQN516" s="63">
        <v>338</v>
      </c>
      <c r="SQO516" s="63" t="s">
        <v>1403</v>
      </c>
      <c r="SQP516" s="63" t="str">
        <f>_xlfn.IFNA(VLOOKUP(SQN516,[1]MH!SQK$2:SQV$538,7,FALSE), "")</f>
        <v/>
      </c>
      <c r="SQQ516" s="63" t="s">
        <v>23</v>
      </c>
      <c r="SQR516" s="63" t="s">
        <v>842</v>
      </c>
      <c r="SQS516" s="115">
        <v>46049</v>
      </c>
      <c r="SQT516" s="150" t="s">
        <v>1381</v>
      </c>
      <c r="SQU516" s="63" t="s">
        <v>363</v>
      </c>
      <c r="SQV516" s="63">
        <v>338</v>
      </c>
      <c r="SQW516" s="63" t="s">
        <v>1403</v>
      </c>
      <c r="SQX516" s="63" t="str">
        <f>_xlfn.IFNA(VLOOKUP(SQV516,[1]MH!SQS$2:SRD$538,7,FALSE), "")</f>
        <v/>
      </c>
      <c r="SQY516" s="63" t="s">
        <v>23</v>
      </c>
      <c r="SQZ516" s="63" t="s">
        <v>842</v>
      </c>
      <c r="SRA516" s="115">
        <v>46049</v>
      </c>
      <c r="SRB516" s="150" t="s">
        <v>1381</v>
      </c>
      <c r="SRC516" s="63" t="s">
        <v>363</v>
      </c>
      <c r="SRD516" s="63">
        <v>338</v>
      </c>
      <c r="SRE516" s="63" t="s">
        <v>1403</v>
      </c>
      <c r="SRF516" s="63" t="str">
        <f>_xlfn.IFNA(VLOOKUP(SRD516,[1]MH!SRA$2:SRL$538,7,FALSE), "")</f>
        <v/>
      </c>
      <c r="SRG516" s="63" t="s">
        <v>23</v>
      </c>
      <c r="SRH516" s="63" t="s">
        <v>842</v>
      </c>
      <c r="SRI516" s="115">
        <v>46049</v>
      </c>
      <c r="SRJ516" s="150" t="s">
        <v>1381</v>
      </c>
      <c r="SRK516" s="63" t="s">
        <v>363</v>
      </c>
      <c r="SRL516" s="63">
        <v>338</v>
      </c>
      <c r="SRM516" s="63" t="s">
        <v>1403</v>
      </c>
      <c r="SRN516" s="63" t="str">
        <f>_xlfn.IFNA(VLOOKUP(SRL516,[1]MH!SRI$2:SRT$538,7,FALSE), "")</f>
        <v/>
      </c>
      <c r="SRO516" s="63" t="s">
        <v>23</v>
      </c>
      <c r="SRP516" s="63" t="s">
        <v>842</v>
      </c>
      <c r="SRQ516" s="115">
        <v>46049</v>
      </c>
      <c r="SRR516" s="150" t="s">
        <v>1381</v>
      </c>
      <c r="SRS516" s="63" t="s">
        <v>363</v>
      </c>
      <c r="SRT516" s="63">
        <v>338</v>
      </c>
      <c r="SRU516" s="63" t="s">
        <v>1403</v>
      </c>
      <c r="SRV516" s="63" t="str">
        <f>_xlfn.IFNA(VLOOKUP(SRT516,[1]MH!SRQ$2:SSB$538,7,FALSE), "")</f>
        <v/>
      </c>
      <c r="SRW516" s="63" t="s">
        <v>23</v>
      </c>
      <c r="SRX516" s="63" t="s">
        <v>842</v>
      </c>
      <c r="SRY516" s="115">
        <v>46049</v>
      </c>
      <c r="SRZ516" s="150" t="s">
        <v>1381</v>
      </c>
      <c r="SSA516" s="63" t="s">
        <v>363</v>
      </c>
      <c r="SSB516" s="63">
        <v>338</v>
      </c>
      <c r="SSC516" s="63" t="s">
        <v>1403</v>
      </c>
      <c r="SSD516" s="63" t="str">
        <f>_xlfn.IFNA(VLOOKUP(SSB516,[1]MH!SRY$2:SSJ$538,7,FALSE), "")</f>
        <v/>
      </c>
      <c r="SSE516" s="63" t="s">
        <v>23</v>
      </c>
      <c r="SSF516" s="63" t="s">
        <v>842</v>
      </c>
      <c r="SSG516" s="115">
        <v>46049</v>
      </c>
      <c r="SSH516" s="150" t="s">
        <v>1381</v>
      </c>
      <c r="SSI516" s="63" t="s">
        <v>363</v>
      </c>
      <c r="SSJ516" s="63">
        <v>338</v>
      </c>
      <c r="SSK516" s="63" t="s">
        <v>1403</v>
      </c>
      <c r="SSL516" s="63" t="str">
        <f>_xlfn.IFNA(VLOOKUP(SSJ516,[1]MH!SSG$2:SSR$538,7,FALSE), "")</f>
        <v/>
      </c>
      <c r="SSM516" s="63" t="s">
        <v>23</v>
      </c>
      <c r="SSN516" s="63" t="s">
        <v>842</v>
      </c>
      <c r="SSO516" s="115">
        <v>46049</v>
      </c>
      <c r="SSP516" s="150" t="s">
        <v>1381</v>
      </c>
      <c r="SSQ516" s="63" t="s">
        <v>363</v>
      </c>
      <c r="SSR516" s="63">
        <v>338</v>
      </c>
      <c r="SSS516" s="63" t="s">
        <v>1403</v>
      </c>
      <c r="SST516" s="63" t="str">
        <f>_xlfn.IFNA(VLOOKUP(SSR516,[1]MH!SSO$2:SSZ$538,7,FALSE), "")</f>
        <v/>
      </c>
      <c r="SSU516" s="63" t="s">
        <v>23</v>
      </c>
      <c r="SSV516" s="63" t="s">
        <v>842</v>
      </c>
      <c r="SSW516" s="115">
        <v>46049</v>
      </c>
      <c r="SSX516" s="150" t="s">
        <v>1381</v>
      </c>
      <c r="SSY516" s="63" t="s">
        <v>363</v>
      </c>
      <c r="SSZ516" s="63">
        <v>338</v>
      </c>
      <c r="STA516" s="63" t="s">
        <v>1403</v>
      </c>
      <c r="STB516" s="63" t="str">
        <f>_xlfn.IFNA(VLOOKUP(SSZ516,[1]MH!SSW$2:STH$538,7,FALSE), "")</f>
        <v/>
      </c>
      <c r="STC516" s="63" t="s">
        <v>23</v>
      </c>
      <c r="STD516" s="63" t="s">
        <v>842</v>
      </c>
      <c r="STE516" s="115">
        <v>46049</v>
      </c>
      <c r="STF516" s="150" t="s">
        <v>1381</v>
      </c>
      <c r="STG516" s="63" t="s">
        <v>363</v>
      </c>
      <c r="STH516" s="63">
        <v>338</v>
      </c>
      <c r="STI516" s="63" t="s">
        <v>1403</v>
      </c>
      <c r="STJ516" s="63" t="str">
        <f>_xlfn.IFNA(VLOOKUP(STH516,[1]MH!STE$2:STP$538,7,FALSE), "")</f>
        <v/>
      </c>
      <c r="STK516" s="63" t="s">
        <v>23</v>
      </c>
      <c r="STL516" s="63" t="s">
        <v>842</v>
      </c>
      <c r="STM516" s="115">
        <v>46049</v>
      </c>
      <c r="STN516" s="150" t="s">
        <v>1381</v>
      </c>
      <c r="STO516" s="63" t="s">
        <v>363</v>
      </c>
      <c r="STP516" s="63">
        <v>338</v>
      </c>
      <c r="STQ516" s="63" t="s">
        <v>1403</v>
      </c>
      <c r="STR516" s="63" t="str">
        <f>_xlfn.IFNA(VLOOKUP(STP516,[1]MH!STM$2:STX$538,7,FALSE), "")</f>
        <v/>
      </c>
      <c r="STS516" s="63" t="s">
        <v>23</v>
      </c>
      <c r="STT516" s="63" t="s">
        <v>842</v>
      </c>
      <c r="STU516" s="115">
        <v>46049</v>
      </c>
      <c r="STV516" s="150" t="s">
        <v>1381</v>
      </c>
      <c r="STW516" s="63" t="s">
        <v>363</v>
      </c>
      <c r="STX516" s="63">
        <v>338</v>
      </c>
      <c r="STY516" s="63" t="s">
        <v>1403</v>
      </c>
      <c r="STZ516" s="63" t="str">
        <f>_xlfn.IFNA(VLOOKUP(STX516,[1]MH!STU$2:SUF$538,7,FALSE), "")</f>
        <v/>
      </c>
      <c r="SUA516" s="63" t="s">
        <v>23</v>
      </c>
      <c r="SUB516" s="63" t="s">
        <v>842</v>
      </c>
      <c r="SUC516" s="115">
        <v>46049</v>
      </c>
      <c r="SUD516" s="150" t="s">
        <v>1381</v>
      </c>
      <c r="SUE516" s="63" t="s">
        <v>363</v>
      </c>
      <c r="SUF516" s="63">
        <v>338</v>
      </c>
      <c r="SUG516" s="63" t="s">
        <v>1403</v>
      </c>
      <c r="SUH516" s="63" t="str">
        <f>_xlfn.IFNA(VLOOKUP(SUF516,[1]MH!SUC$2:SUN$538,7,FALSE), "")</f>
        <v/>
      </c>
      <c r="SUI516" s="63" t="s">
        <v>23</v>
      </c>
      <c r="SUJ516" s="63" t="s">
        <v>842</v>
      </c>
      <c r="SUK516" s="115">
        <v>46049</v>
      </c>
      <c r="SUL516" s="150" t="s">
        <v>1381</v>
      </c>
      <c r="SUM516" s="63" t="s">
        <v>363</v>
      </c>
      <c r="SUN516" s="63">
        <v>338</v>
      </c>
      <c r="SUO516" s="63" t="s">
        <v>1403</v>
      </c>
      <c r="SUP516" s="63" t="str">
        <f>_xlfn.IFNA(VLOOKUP(SUN516,[1]MH!SUK$2:SUV$538,7,FALSE), "")</f>
        <v/>
      </c>
      <c r="SUQ516" s="63" t="s">
        <v>23</v>
      </c>
      <c r="SUR516" s="63" t="s">
        <v>842</v>
      </c>
      <c r="SUS516" s="115">
        <v>46049</v>
      </c>
      <c r="SUT516" s="150" t="s">
        <v>1381</v>
      </c>
      <c r="SUU516" s="63" t="s">
        <v>363</v>
      </c>
      <c r="SUV516" s="63">
        <v>338</v>
      </c>
      <c r="SUW516" s="63" t="s">
        <v>1403</v>
      </c>
      <c r="SUX516" s="63" t="str">
        <f>_xlfn.IFNA(VLOOKUP(SUV516,[1]MH!SUS$2:SVD$538,7,FALSE), "")</f>
        <v/>
      </c>
      <c r="SUY516" s="63" t="s">
        <v>23</v>
      </c>
      <c r="SUZ516" s="63" t="s">
        <v>842</v>
      </c>
      <c r="SVA516" s="115">
        <v>46049</v>
      </c>
      <c r="SVB516" s="150" t="s">
        <v>1381</v>
      </c>
      <c r="SVC516" s="63" t="s">
        <v>363</v>
      </c>
      <c r="SVD516" s="63">
        <v>338</v>
      </c>
      <c r="SVE516" s="63" t="s">
        <v>1403</v>
      </c>
      <c r="SVF516" s="63" t="str">
        <f>_xlfn.IFNA(VLOOKUP(SVD516,[1]MH!SVA$2:SVL$538,7,FALSE), "")</f>
        <v/>
      </c>
      <c r="SVG516" s="63" t="s">
        <v>23</v>
      </c>
      <c r="SVH516" s="63" t="s">
        <v>842</v>
      </c>
      <c r="SVI516" s="115">
        <v>46049</v>
      </c>
      <c r="SVJ516" s="150" t="s">
        <v>1381</v>
      </c>
      <c r="SVK516" s="63" t="s">
        <v>363</v>
      </c>
      <c r="SVL516" s="63">
        <v>338</v>
      </c>
      <c r="SVM516" s="63" t="s">
        <v>1403</v>
      </c>
      <c r="SVN516" s="63" t="str">
        <f>_xlfn.IFNA(VLOOKUP(SVL516,[1]MH!SVI$2:SVT$538,7,FALSE), "")</f>
        <v/>
      </c>
      <c r="SVO516" s="63" t="s">
        <v>23</v>
      </c>
      <c r="SVP516" s="63" t="s">
        <v>842</v>
      </c>
      <c r="SVQ516" s="115">
        <v>46049</v>
      </c>
      <c r="SVR516" s="150" t="s">
        <v>1381</v>
      </c>
      <c r="SVS516" s="63" t="s">
        <v>363</v>
      </c>
      <c r="SVT516" s="63">
        <v>338</v>
      </c>
      <c r="SVU516" s="63" t="s">
        <v>1403</v>
      </c>
      <c r="SVV516" s="63" t="str">
        <f>_xlfn.IFNA(VLOOKUP(SVT516,[1]MH!SVQ$2:SWB$538,7,FALSE), "")</f>
        <v/>
      </c>
      <c r="SVW516" s="63" t="s">
        <v>23</v>
      </c>
      <c r="SVX516" s="63" t="s">
        <v>842</v>
      </c>
      <c r="SVY516" s="115">
        <v>46049</v>
      </c>
      <c r="SVZ516" s="150" t="s">
        <v>1381</v>
      </c>
      <c r="SWA516" s="63" t="s">
        <v>363</v>
      </c>
      <c r="SWB516" s="63">
        <v>338</v>
      </c>
      <c r="SWC516" s="63" t="s">
        <v>1403</v>
      </c>
      <c r="SWD516" s="63" t="str">
        <f>_xlfn.IFNA(VLOOKUP(SWB516,[1]MH!SVY$2:SWJ$538,7,FALSE), "")</f>
        <v/>
      </c>
      <c r="SWE516" s="63" t="s">
        <v>23</v>
      </c>
      <c r="SWF516" s="63" t="s">
        <v>842</v>
      </c>
      <c r="SWG516" s="115">
        <v>46049</v>
      </c>
      <c r="SWH516" s="150" t="s">
        <v>1381</v>
      </c>
      <c r="SWI516" s="63" t="s">
        <v>363</v>
      </c>
      <c r="SWJ516" s="63">
        <v>338</v>
      </c>
      <c r="SWK516" s="63" t="s">
        <v>1403</v>
      </c>
      <c r="SWL516" s="63" t="str">
        <f>_xlfn.IFNA(VLOOKUP(SWJ516,[1]MH!SWG$2:SWR$538,7,FALSE), "")</f>
        <v/>
      </c>
      <c r="SWM516" s="63" t="s">
        <v>23</v>
      </c>
      <c r="SWN516" s="63" t="s">
        <v>842</v>
      </c>
      <c r="SWO516" s="115">
        <v>46049</v>
      </c>
      <c r="SWP516" s="150" t="s">
        <v>1381</v>
      </c>
      <c r="SWQ516" s="63" t="s">
        <v>363</v>
      </c>
      <c r="SWR516" s="63">
        <v>338</v>
      </c>
      <c r="SWS516" s="63" t="s">
        <v>1403</v>
      </c>
      <c r="SWT516" s="63" t="str">
        <f>_xlfn.IFNA(VLOOKUP(SWR516,[1]MH!SWO$2:SWZ$538,7,FALSE), "")</f>
        <v/>
      </c>
      <c r="SWU516" s="63" t="s">
        <v>23</v>
      </c>
      <c r="SWV516" s="63" t="s">
        <v>842</v>
      </c>
      <c r="SWW516" s="115">
        <v>46049</v>
      </c>
      <c r="SWX516" s="150" t="s">
        <v>1381</v>
      </c>
      <c r="SWY516" s="63" t="s">
        <v>363</v>
      </c>
      <c r="SWZ516" s="63">
        <v>338</v>
      </c>
      <c r="SXA516" s="63" t="s">
        <v>1403</v>
      </c>
      <c r="SXB516" s="63" t="str">
        <f>_xlfn.IFNA(VLOOKUP(SWZ516,[1]MH!SWW$2:SXH$538,7,FALSE), "")</f>
        <v/>
      </c>
      <c r="SXC516" s="63" t="s">
        <v>23</v>
      </c>
      <c r="SXD516" s="63" t="s">
        <v>842</v>
      </c>
      <c r="SXE516" s="115">
        <v>46049</v>
      </c>
      <c r="SXF516" s="150" t="s">
        <v>1381</v>
      </c>
      <c r="SXG516" s="63" t="s">
        <v>363</v>
      </c>
      <c r="SXH516" s="63">
        <v>338</v>
      </c>
      <c r="SXI516" s="63" t="s">
        <v>1403</v>
      </c>
      <c r="SXJ516" s="63" t="str">
        <f>_xlfn.IFNA(VLOOKUP(SXH516,[1]MH!SXE$2:SXP$538,7,FALSE), "")</f>
        <v/>
      </c>
      <c r="SXK516" s="63" t="s">
        <v>23</v>
      </c>
      <c r="SXL516" s="63" t="s">
        <v>842</v>
      </c>
      <c r="SXM516" s="115">
        <v>46049</v>
      </c>
      <c r="SXN516" s="150" t="s">
        <v>1381</v>
      </c>
      <c r="SXO516" s="63" t="s">
        <v>363</v>
      </c>
      <c r="SXP516" s="63">
        <v>338</v>
      </c>
      <c r="SXQ516" s="63" t="s">
        <v>1403</v>
      </c>
      <c r="SXR516" s="63" t="str">
        <f>_xlfn.IFNA(VLOOKUP(SXP516,[1]MH!SXM$2:SXX$538,7,FALSE), "")</f>
        <v/>
      </c>
      <c r="SXS516" s="63" t="s">
        <v>23</v>
      </c>
      <c r="SXT516" s="63" t="s">
        <v>842</v>
      </c>
      <c r="SXU516" s="115">
        <v>46049</v>
      </c>
      <c r="SXV516" s="150" t="s">
        <v>1381</v>
      </c>
      <c r="SXW516" s="63" t="s">
        <v>363</v>
      </c>
      <c r="SXX516" s="63">
        <v>338</v>
      </c>
      <c r="SXY516" s="63" t="s">
        <v>1403</v>
      </c>
      <c r="SXZ516" s="63" t="str">
        <f>_xlfn.IFNA(VLOOKUP(SXX516,[1]MH!SXU$2:SYF$538,7,FALSE), "")</f>
        <v/>
      </c>
      <c r="SYA516" s="63" t="s">
        <v>23</v>
      </c>
      <c r="SYB516" s="63" t="s">
        <v>842</v>
      </c>
      <c r="SYC516" s="115">
        <v>46049</v>
      </c>
      <c r="SYD516" s="150" t="s">
        <v>1381</v>
      </c>
      <c r="SYE516" s="63" t="s">
        <v>363</v>
      </c>
      <c r="SYF516" s="63">
        <v>338</v>
      </c>
      <c r="SYG516" s="63" t="s">
        <v>1403</v>
      </c>
      <c r="SYH516" s="63" t="str">
        <f>_xlfn.IFNA(VLOOKUP(SYF516,[1]MH!SYC$2:SYN$538,7,FALSE), "")</f>
        <v/>
      </c>
      <c r="SYI516" s="63" t="s">
        <v>23</v>
      </c>
      <c r="SYJ516" s="63" t="s">
        <v>842</v>
      </c>
      <c r="SYK516" s="115">
        <v>46049</v>
      </c>
      <c r="SYL516" s="150" t="s">
        <v>1381</v>
      </c>
      <c r="SYM516" s="63" t="s">
        <v>363</v>
      </c>
      <c r="SYN516" s="63">
        <v>338</v>
      </c>
      <c r="SYO516" s="63" t="s">
        <v>1403</v>
      </c>
      <c r="SYP516" s="63" t="str">
        <f>_xlfn.IFNA(VLOOKUP(SYN516,[1]MH!SYK$2:SYV$538,7,FALSE), "")</f>
        <v/>
      </c>
      <c r="SYQ516" s="63" t="s">
        <v>23</v>
      </c>
      <c r="SYR516" s="63" t="s">
        <v>842</v>
      </c>
      <c r="SYS516" s="115">
        <v>46049</v>
      </c>
      <c r="SYT516" s="150" t="s">
        <v>1381</v>
      </c>
      <c r="SYU516" s="63" t="s">
        <v>363</v>
      </c>
      <c r="SYV516" s="63">
        <v>338</v>
      </c>
      <c r="SYW516" s="63" t="s">
        <v>1403</v>
      </c>
      <c r="SYX516" s="63" t="str">
        <f>_xlfn.IFNA(VLOOKUP(SYV516,[1]MH!SYS$2:SZD$538,7,FALSE), "")</f>
        <v/>
      </c>
      <c r="SYY516" s="63" t="s">
        <v>23</v>
      </c>
      <c r="SYZ516" s="63" t="s">
        <v>842</v>
      </c>
      <c r="SZA516" s="115">
        <v>46049</v>
      </c>
      <c r="SZB516" s="150" t="s">
        <v>1381</v>
      </c>
      <c r="SZC516" s="63" t="s">
        <v>363</v>
      </c>
      <c r="SZD516" s="63">
        <v>338</v>
      </c>
      <c r="SZE516" s="63" t="s">
        <v>1403</v>
      </c>
      <c r="SZF516" s="63" t="str">
        <f>_xlfn.IFNA(VLOOKUP(SZD516,[1]MH!SZA$2:SZL$538,7,FALSE), "")</f>
        <v/>
      </c>
      <c r="SZG516" s="63" t="s">
        <v>23</v>
      </c>
      <c r="SZH516" s="63" t="s">
        <v>842</v>
      </c>
      <c r="SZI516" s="115">
        <v>46049</v>
      </c>
      <c r="SZJ516" s="150" t="s">
        <v>1381</v>
      </c>
      <c r="SZK516" s="63" t="s">
        <v>363</v>
      </c>
      <c r="SZL516" s="63">
        <v>338</v>
      </c>
      <c r="SZM516" s="63" t="s">
        <v>1403</v>
      </c>
      <c r="SZN516" s="63" t="str">
        <f>_xlfn.IFNA(VLOOKUP(SZL516,[1]MH!SZI$2:SZT$538,7,FALSE), "")</f>
        <v/>
      </c>
      <c r="SZO516" s="63" t="s">
        <v>23</v>
      </c>
      <c r="SZP516" s="63" t="s">
        <v>842</v>
      </c>
      <c r="SZQ516" s="115">
        <v>46049</v>
      </c>
      <c r="SZR516" s="150" t="s">
        <v>1381</v>
      </c>
      <c r="SZS516" s="63" t="s">
        <v>363</v>
      </c>
      <c r="SZT516" s="63">
        <v>338</v>
      </c>
      <c r="SZU516" s="63" t="s">
        <v>1403</v>
      </c>
      <c r="SZV516" s="63" t="str">
        <f>_xlfn.IFNA(VLOOKUP(SZT516,[1]MH!SZQ$2:TAB$538,7,FALSE), "")</f>
        <v/>
      </c>
      <c r="SZW516" s="63" t="s">
        <v>23</v>
      </c>
      <c r="SZX516" s="63" t="s">
        <v>842</v>
      </c>
      <c r="SZY516" s="115">
        <v>46049</v>
      </c>
      <c r="SZZ516" s="150" t="s">
        <v>1381</v>
      </c>
      <c r="TAA516" s="63" t="s">
        <v>363</v>
      </c>
      <c r="TAB516" s="63">
        <v>338</v>
      </c>
      <c r="TAC516" s="63" t="s">
        <v>1403</v>
      </c>
      <c r="TAD516" s="63" t="str">
        <f>_xlfn.IFNA(VLOOKUP(TAB516,[1]MH!SZY$2:TAJ$538,7,FALSE), "")</f>
        <v/>
      </c>
      <c r="TAE516" s="63" t="s">
        <v>23</v>
      </c>
      <c r="TAF516" s="63" t="s">
        <v>842</v>
      </c>
      <c r="TAG516" s="115">
        <v>46049</v>
      </c>
      <c r="TAH516" s="150" t="s">
        <v>1381</v>
      </c>
      <c r="TAI516" s="63" t="s">
        <v>363</v>
      </c>
      <c r="TAJ516" s="63">
        <v>338</v>
      </c>
      <c r="TAK516" s="63" t="s">
        <v>1403</v>
      </c>
      <c r="TAL516" s="63" t="str">
        <f>_xlfn.IFNA(VLOOKUP(TAJ516,[1]MH!TAG$2:TAR$538,7,FALSE), "")</f>
        <v/>
      </c>
      <c r="TAM516" s="63" t="s">
        <v>23</v>
      </c>
      <c r="TAN516" s="63" t="s">
        <v>842</v>
      </c>
      <c r="TAO516" s="115">
        <v>46049</v>
      </c>
      <c r="TAP516" s="150" t="s">
        <v>1381</v>
      </c>
      <c r="TAQ516" s="63" t="s">
        <v>363</v>
      </c>
      <c r="TAR516" s="63">
        <v>338</v>
      </c>
      <c r="TAS516" s="63" t="s">
        <v>1403</v>
      </c>
      <c r="TAT516" s="63" t="str">
        <f>_xlfn.IFNA(VLOOKUP(TAR516,[1]MH!TAO$2:TAZ$538,7,FALSE), "")</f>
        <v/>
      </c>
      <c r="TAU516" s="63" t="s">
        <v>23</v>
      </c>
      <c r="TAV516" s="63" t="s">
        <v>842</v>
      </c>
      <c r="TAW516" s="115">
        <v>46049</v>
      </c>
      <c r="TAX516" s="150" t="s">
        <v>1381</v>
      </c>
      <c r="TAY516" s="63" t="s">
        <v>363</v>
      </c>
      <c r="TAZ516" s="63">
        <v>338</v>
      </c>
      <c r="TBA516" s="63" t="s">
        <v>1403</v>
      </c>
      <c r="TBB516" s="63" t="str">
        <f>_xlfn.IFNA(VLOOKUP(TAZ516,[1]MH!TAW$2:TBH$538,7,FALSE), "")</f>
        <v/>
      </c>
      <c r="TBC516" s="63" t="s">
        <v>23</v>
      </c>
      <c r="TBD516" s="63" t="s">
        <v>842</v>
      </c>
      <c r="TBE516" s="115">
        <v>46049</v>
      </c>
      <c r="TBF516" s="150" t="s">
        <v>1381</v>
      </c>
      <c r="TBG516" s="63" t="s">
        <v>363</v>
      </c>
      <c r="TBH516" s="63">
        <v>338</v>
      </c>
      <c r="TBI516" s="63" t="s">
        <v>1403</v>
      </c>
      <c r="TBJ516" s="63" t="str">
        <f>_xlfn.IFNA(VLOOKUP(TBH516,[1]MH!TBE$2:TBP$538,7,FALSE), "")</f>
        <v/>
      </c>
      <c r="TBK516" s="63" t="s">
        <v>23</v>
      </c>
      <c r="TBL516" s="63" t="s">
        <v>842</v>
      </c>
      <c r="TBM516" s="115">
        <v>46049</v>
      </c>
      <c r="TBN516" s="150" t="s">
        <v>1381</v>
      </c>
      <c r="TBO516" s="63" t="s">
        <v>363</v>
      </c>
      <c r="TBP516" s="63">
        <v>338</v>
      </c>
      <c r="TBQ516" s="63" t="s">
        <v>1403</v>
      </c>
      <c r="TBR516" s="63" t="str">
        <f>_xlfn.IFNA(VLOOKUP(TBP516,[1]MH!TBM$2:TBX$538,7,FALSE), "")</f>
        <v/>
      </c>
      <c r="TBS516" s="63" t="s">
        <v>23</v>
      </c>
      <c r="TBT516" s="63" t="s">
        <v>842</v>
      </c>
      <c r="TBU516" s="115">
        <v>46049</v>
      </c>
      <c r="TBV516" s="150" t="s">
        <v>1381</v>
      </c>
      <c r="TBW516" s="63" t="s">
        <v>363</v>
      </c>
      <c r="TBX516" s="63">
        <v>338</v>
      </c>
      <c r="TBY516" s="63" t="s">
        <v>1403</v>
      </c>
      <c r="TBZ516" s="63" t="str">
        <f>_xlfn.IFNA(VLOOKUP(TBX516,[1]MH!TBU$2:TCF$538,7,FALSE), "")</f>
        <v/>
      </c>
      <c r="TCA516" s="63" t="s">
        <v>23</v>
      </c>
      <c r="TCB516" s="63" t="s">
        <v>842</v>
      </c>
      <c r="TCC516" s="115">
        <v>46049</v>
      </c>
      <c r="TCD516" s="150" t="s">
        <v>1381</v>
      </c>
      <c r="TCE516" s="63" t="s">
        <v>363</v>
      </c>
      <c r="TCF516" s="63">
        <v>338</v>
      </c>
      <c r="TCG516" s="63" t="s">
        <v>1403</v>
      </c>
      <c r="TCH516" s="63" t="str">
        <f>_xlfn.IFNA(VLOOKUP(TCF516,[1]MH!TCC$2:TCN$538,7,FALSE), "")</f>
        <v/>
      </c>
      <c r="TCI516" s="63" t="s">
        <v>23</v>
      </c>
      <c r="TCJ516" s="63" t="s">
        <v>842</v>
      </c>
      <c r="TCK516" s="115">
        <v>46049</v>
      </c>
      <c r="TCL516" s="150" t="s">
        <v>1381</v>
      </c>
      <c r="TCM516" s="63" t="s">
        <v>363</v>
      </c>
      <c r="TCN516" s="63">
        <v>338</v>
      </c>
      <c r="TCO516" s="63" t="s">
        <v>1403</v>
      </c>
      <c r="TCP516" s="63" t="str">
        <f>_xlfn.IFNA(VLOOKUP(TCN516,[1]MH!TCK$2:TCV$538,7,FALSE), "")</f>
        <v/>
      </c>
      <c r="TCQ516" s="63" t="s">
        <v>23</v>
      </c>
      <c r="TCR516" s="63" t="s">
        <v>842</v>
      </c>
      <c r="TCS516" s="115">
        <v>46049</v>
      </c>
      <c r="TCT516" s="150" t="s">
        <v>1381</v>
      </c>
      <c r="TCU516" s="63" t="s">
        <v>363</v>
      </c>
      <c r="TCV516" s="63">
        <v>338</v>
      </c>
      <c r="TCW516" s="63" t="s">
        <v>1403</v>
      </c>
      <c r="TCX516" s="63" t="str">
        <f>_xlfn.IFNA(VLOOKUP(TCV516,[1]MH!TCS$2:TDD$538,7,FALSE), "")</f>
        <v/>
      </c>
      <c r="TCY516" s="63" t="s">
        <v>23</v>
      </c>
      <c r="TCZ516" s="63" t="s">
        <v>842</v>
      </c>
      <c r="TDA516" s="115">
        <v>46049</v>
      </c>
      <c r="TDB516" s="150" t="s">
        <v>1381</v>
      </c>
      <c r="TDC516" s="63" t="s">
        <v>363</v>
      </c>
      <c r="TDD516" s="63">
        <v>338</v>
      </c>
      <c r="TDE516" s="63" t="s">
        <v>1403</v>
      </c>
      <c r="TDF516" s="63" t="str">
        <f>_xlfn.IFNA(VLOOKUP(TDD516,[1]MH!TDA$2:TDL$538,7,FALSE), "")</f>
        <v/>
      </c>
      <c r="TDG516" s="63" t="s">
        <v>23</v>
      </c>
      <c r="TDH516" s="63" t="s">
        <v>842</v>
      </c>
      <c r="TDI516" s="115">
        <v>46049</v>
      </c>
      <c r="TDJ516" s="150" t="s">
        <v>1381</v>
      </c>
      <c r="TDK516" s="63" t="s">
        <v>363</v>
      </c>
      <c r="TDL516" s="63">
        <v>338</v>
      </c>
      <c r="TDM516" s="63" t="s">
        <v>1403</v>
      </c>
      <c r="TDN516" s="63" t="str">
        <f>_xlfn.IFNA(VLOOKUP(TDL516,[1]MH!TDI$2:TDT$538,7,FALSE), "")</f>
        <v/>
      </c>
      <c r="TDO516" s="63" t="s">
        <v>23</v>
      </c>
      <c r="TDP516" s="63" t="s">
        <v>842</v>
      </c>
      <c r="TDQ516" s="115">
        <v>46049</v>
      </c>
      <c r="TDR516" s="150" t="s">
        <v>1381</v>
      </c>
      <c r="TDS516" s="63" t="s">
        <v>363</v>
      </c>
      <c r="TDT516" s="63">
        <v>338</v>
      </c>
      <c r="TDU516" s="63" t="s">
        <v>1403</v>
      </c>
      <c r="TDV516" s="63" t="str">
        <f>_xlfn.IFNA(VLOOKUP(TDT516,[1]MH!TDQ$2:TEB$538,7,FALSE), "")</f>
        <v/>
      </c>
      <c r="TDW516" s="63" t="s">
        <v>23</v>
      </c>
      <c r="TDX516" s="63" t="s">
        <v>842</v>
      </c>
      <c r="TDY516" s="115">
        <v>46049</v>
      </c>
      <c r="TDZ516" s="150" t="s">
        <v>1381</v>
      </c>
      <c r="TEA516" s="63" t="s">
        <v>363</v>
      </c>
      <c r="TEB516" s="63">
        <v>338</v>
      </c>
      <c r="TEC516" s="63" t="s">
        <v>1403</v>
      </c>
      <c r="TED516" s="63" t="str">
        <f>_xlfn.IFNA(VLOOKUP(TEB516,[1]MH!TDY$2:TEJ$538,7,FALSE), "")</f>
        <v/>
      </c>
      <c r="TEE516" s="63" t="s">
        <v>23</v>
      </c>
      <c r="TEF516" s="63" t="s">
        <v>842</v>
      </c>
      <c r="TEG516" s="115">
        <v>46049</v>
      </c>
      <c r="TEH516" s="150" t="s">
        <v>1381</v>
      </c>
      <c r="TEI516" s="63" t="s">
        <v>363</v>
      </c>
      <c r="TEJ516" s="63">
        <v>338</v>
      </c>
      <c r="TEK516" s="63" t="s">
        <v>1403</v>
      </c>
      <c r="TEL516" s="63" t="str">
        <f>_xlfn.IFNA(VLOOKUP(TEJ516,[1]MH!TEG$2:TER$538,7,FALSE), "")</f>
        <v/>
      </c>
      <c r="TEM516" s="63" t="s">
        <v>23</v>
      </c>
      <c r="TEN516" s="63" t="s">
        <v>842</v>
      </c>
      <c r="TEO516" s="115">
        <v>46049</v>
      </c>
      <c r="TEP516" s="150" t="s">
        <v>1381</v>
      </c>
      <c r="TEQ516" s="63" t="s">
        <v>363</v>
      </c>
      <c r="TER516" s="63">
        <v>338</v>
      </c>
      <c r="TES516" s="63" t="s">
        <v>1403</v>
      </c>
      <c r="TET516" s="63" t="str">
        <f>_xlfn.IFNA(VLOOKUP(TER516,[1]MH!TEO$2:TEZ$538,7,FALSE), "")</f>
        <v/>
      </c>
      <c r="TEU516" s="63" t="s">
        <v>23</v>
      </c>
      <c r="TEV516" s="63" t="s">
        <v>842</v>
      </c>
      <c r="TEW516" s="115">
        <v>46049</v>
      </c>
      <c r="TEX516" s="150" t="s">
        <v>1381</v>
      </c>
      <c r="TEY516" s="63" t="s">
        <v>363</v>
      </c>
      <c r="TEZ516" s="63">
        <v>338</v>
      </c>
      <c r="TFA516" s="63" t="s">
        <v>1403</v>
      </c>
      <c r="TFB516" s="63" t="str">
        <f>_xlfn.IFNA(VLOOKUP(TEZ516,[1]MH!TEW$2:TFH$538,7,FALSE), "")</f>
        <v/>
      </c>
      <c r="TFC516" s="63" t="s">
        <v>23</v>
      </c>
      <c r="TFD516" s="63" t="s">
        <v>842</v>
      </c>
      <c r="TFE516" s="115">
        <v>46049</v>
      </c>
      <c r="TFF516" s="150" t="s">
        <v>1381</v>
      </c>
      <c r="TFG516" s="63" t="s">
        <v>363</v>
      </c>
      <c r="TFH516" s="63">
        <v>338</v>
      </c>
      <c r="TFI516" s="63" t="s">
        <v>1403</v>
      </c>
      <c r="TFJ516" s="63" t="str">
        <f>_xlfn.IFNA(VLOOKUP(TFH516,[1]MH!TFE$2:TFP$538,7,FALSE), "")</f>
        <v/>
      </c>
      <c r="TFK516" s="63" t="s">
        <v>23</v>
      </c>
      <c r="TFL516" s="63" t="s">
        <v>842</v>
      </c>
      <c r="TFM516" s="115">
        <v>46049</v>
      </c>
      <c r="TFN516" s="150" t="s">
        <v>1381</v>
      </c>
      <c r="TFO516" s="63" t="s">
        <v>363</v>
      </c>
      <c r="TFP516" s="63">
        <v>338</v>
      </c>
      <c r="TFQ516" s="63" t="s">
        <v>1403</v>
      </c>
      <c r="TFR516" s="63" t="str">
        <f>_xlfn.IFNA(VLOOKUP(TFP516,[1]MH!TFM$2:TFX$538,7,FALSE), "")</f>
        <v/>
      </c>
      <c r="TFS516" s="63" t="s">
        <v>23</v>
      </c>
      <c r="TFT516" s="63" t="s">
        <v>842</v>
      </c>
      <c r="TFU516" s="115">
        <v>46049</v>
      </c>
      <c r="TFV516" s="150" t="s">
        <v>1381</v>
      </c>
      <c r="TFW516" s="63" t="s">
        <v>363</v>
      </c>
      <c r="TFX516" s="63">
        <v>338</v>
      </c>
      <c r="TFY516" s="63" t="s">
        <v>1403</v>
      </c>
      <c r="TFZ516" s="63" t="str">
        <f>_xlfn.IFNA(VLOOKUP(TFX516,[1]MH!TFU$2:TGF$538,7,FALSE), "")</f>
        <v/>
      </c>
      <c r="TGA516" s="63" t="s">
        <v>23</v>
      </c>
      <c r="TGB516" s="63" t="s">
        <v>842</v>
      </c>
      <c r="TGC516" s="115">
        <v>46049</v>
      </c>
      <c r="TGD516" s="150" t="s">
        <v>1381</v>
      </c>
      <c r="TGE516" s="63" t="s">
        <v>363</v>
      </c>
      <c r="TGF516" s="63">
        <v>338</v>
      </c>
      <c r="TGG516" s="63" t="s">
        <v>1403</v>
      </c>
      <c r="TGH516" s="63" t="str">
        <f>_xlfn.IFNA(VLOOKUP(TGF516,[1]MH!TGC$2:TGN$538,7,FALSE), "")</f>
        <v/>
      </c>
      <c r="TGI516" s="63" t="s">
        <v>23</v>
      </c>
      <c r="TGJ516" s="63" t="s">
        <v>842</v>
      </c>
      <c r="TGK516" s="115">
        <v>46049</v>
      </c>
      <c r="TGL516" s="150" t="s">
        <v>1381</v>
      </c>
      <c r="TGM516" s="63" t="s">
        <v>363</v>
      </c>
      <c r="TGN516" s="63">
        <v>338</v>
      </c>
      <c r="TGO516" s="63" t="s">
        <v>1403</v>
      </c>
      <c r="TGP516" s="63" t="str">
        <f>_xlfn.IFNA(VLOOKUP(TGN516,[1]MH!TGK$2:TGV$538,7,FALSE), "")</f>
        <v/>
      </c>
      <c r="TGQ516" s="63" t="s">
        <v>23</v>
      </c>
      <c r="TGR516" s="63" t="s">
        <v>842</v>
      </c>
      <c r="TGS516" s="115">
        <v>46049</v>
      </c>
      <c r="TGT516" s="150" t="s">
        <v>1381</v>
      </c>
      <c r="TGU516" s="63" t="s">
        <v>363</v>
      </c>
      <c r="TGV516" s="63">
        <v>338</v>
      </c>
      <c r="TGW516" s="63" t="s">
        <v>1403</v>
      </c>
      <c r="TGX516" s="63" t="str">
        <f>_xlfn.IFNA(VLOOKUP(TGV516,[1]MH!TGS$2:THD$538,7,FALSE), "")</f>
        <v/>
      </c>
      <c r="TGY516" s="63" t="s">
        <v>23</v>
      </c>
      <c r="TGZ516" s="63" t="s">
        <v>842</v>
      </c>
      <c r="THA516" s="115">
        <v>46049</v>
      </c>
      <c r="THB516" s="150" t="s">
        <v>1381</v>
      </c>
      <c r="THC516" s="63" t="s">
        <v>363</v>
      </c>
      <c r="THD516" s="63">
        <v>338</v>
      </c>
      <c r="THE516" s="63" t="s">
        <v>1403</v>
      </c>
      <c r="THF516" s="63" t="str">
        <f>_xlfn.IFNA(VLOOKUP(THD516,[1]MH!THA$2:THL$538,7,FALSE), "")</f>
        <v/>
      </c>
      <c r="THG516" s="63" t="s">
        <v>23</v>
      </c>
      <c r="THH516" s="63" t="s">
        <v>842</v>
      </c>
      <c r="THI516" s="115">
        <v>46049</v>
      </c>
      <c r="THJ516" s="150" t="s">
        <v>1381</v>
      </c>
      <c r="THK516" s="63" t="s">
        <v>363</v>
      </c>
      <c r="THL516" s="63">
        <v>338</v>
      </c>
      <c r="THM516" s="63" t="s">
        <v>1403</v>
      </c>
      <c r="THN516" s="63" t="str">
        <f>_xlfn.IFNA(VLOOKUP(THL516,[1]MH!THI$2:THT$538,7,FALSE), "")</f>
        <v/>
      </c>
      <c r="THO516" s="63" t="s">
        <v>23</v>
      </c>
      <c r="THP516" s="63" t="s">
        <v>842</v>
      </c>
      <c r="THQ516" s="115">
        <v>46049</v>
      </c>
      <c r="THR516" s="150" t="s">
        <v>1381</v>
      </c>
      <c r="THS516" s="63" t="s">
        <v>363</v>
      </c>
      <c r="THT516" s="63">
        <v>338</v>
      </c>
      <c r="THU516" s="63" t="s">
        <v>1403</v>
      </c>
      <c r="THV516" s="63" t="str">
        <f>_xlfn.IFNA(VLOOKUP(THT516,[1]MH!THQ$2:TIB$538,7,FALSE), "")</f>
        <v/>
      </c>
      <c r="THW516" s="63" t="s">
        <v>23</v>
      </c>
      <c r="THX516" s="63" t="s">
        <v>842</v>
      </c>
      <c r="THY516" s="115">
        <v>46049</v>
      </c>
      <c r="THZ516" s="150" t="s">
        <v>1381</v>
      </c>
      <c r="TIA516" s="63" t="s">
        <v>363</v>
      </c>
      <c r="TIB516" s="63">
        <v>338</v>
      </c>
      <c r="TIC516" s="63" t="s">
        <v>1403</v>
      </c>
      <c r="TID516" s="63" t="str">
        <f>_xlfn.IFNA(VLOOKUP(TIB516,[1]MH!THY$2:TIJ$538,7,FALSE), "")</f>
        <v/>
      </c>
      <c r="TIE516" s="63" t="s">
        <v>23</v>
      </c>
      <c r="TIF516" s="63" t="s">
        <v>842</v>
      </c>
      <c r="TIG516" s="115">
        <v>46049</v>
      </c>
      <c r="TIH516" s="150" t="s">
        <v>1381</v>
      </c>
      <c r="TII516" s="63" t="s">
        <v>363</v>
      </c>
      <c r="TIJ516" s="63">
        <v>338</v>
      </c>
      <c r="TIK516" s="63" t="s">
        <v>1403</v>
      </c>
      <c r="TIL516" s="63" t="str">
        <f>_xlfn.IFNA(VLOOKUP(TIJ516,[1]MH!TIG$2:TIR$538,7,FALSE), "")</f>
        <v/>
      </c>
      <c r="TIM516" s="63" t="s">
        <v>23</v>
      </c>
      <c r="TIN516" s="63" t="s">
        <v>842</v>
      </c>
      <c r="TIO516" s="115">
        <v>46049</v>
      </c>
      <c r="TIP516" s="150" t="s">
        <v>1381</v>
      </c>
      <c r="TIQ516" s="63" t="s">
        <v>363</v>
      </c>
      <c r="TIR516" s="63">
        <v>338</v>
      </c>
      <c r="TIS516" s="63" t="s">
        <v>1403</v>
      </c>
      <c r="TIT516" s="63" t="str">
        <f>_xlfn.IFNA(VLOOKUP(TIR516,[1]MH!TIO$2:TIZ$538,7,FALSE), "")</f>
        <v/>
      </c>
      <c r="TIU516" s="63" t="s">
        <v>23</v>
      </c>
      <c r="TIV516" s="63" t="s">
        <v>842</v>
      </c>
      <c r="TIW516" s="115">
        <v>46049</v>
      </c>
      <c r="TIX516" s="150" t="s">
        <v>1381</v>
      </c>
      <c r="TIY516" s="63" t="s">
        <v>363</v>
      </c>
      <c r="TIZ516" s="63">
        <v>338</v>
      </c>
      <c r="TJA516" s="63" t="s">
        <v>1403</v>
      </c>
      <c r="TJB516" s="63" t="str">
        <f>_xlfn.IFNA(VLOOKUP(TIZ516,[1]MH!TIW$2:TJH$538,7,FALSE), "")</f>
        <v/>
      </c>
      <c r="TJC516" s="63" t="s">
        <v>23</v>
      </c>
      <c r="TJD516" s="63" t="s">
        <v>842</v>
      </c>
      <c r="TJE516" s="115">
        <v>46049</v>
      </c>
      <c r="TJF516" s="150" t="s">
        <v>1381</v>
      </c>
      <c r="TJG516" s="63" t="s">
        <v>363</v>
      </c>
      <c r="TJH516" s="63">
        <v>338</v>
      </c>
      <c r="TJI516" s="63" t="s">
        <v>1403</v>
      </c>
      <c r="TJJ516" s="63" t="str">
        <f>_xlfn.IFNA(VLOOKUP(TJH516,[1]MH!TJE$2:TJP$538,7,FALSE), "")</f>
        <v/>
      </c>
      <c r="TJK516" s="63" t="s">
        <v>23</v>
      </c>
      <c r="TJL516" s="63" t="s">
        <v>842</v>
      </c>
      <c r="TJM516" s="115">
        <v>46049</v>
      </c>
      <c r="TJN516" s="150" t="s">
        <v>1381</v>
      </c>
      <c r="TJO516" s="63" t="s">
        <v>363</v>
      </c>
      <c r="TJP516" s="63">
        <v>338</v>
      </c>
      <c r="TJQ516" s="63" t="s">
        <v>1403</v>
      </c>
      <c r="TJR516" s="63" t="str">
        <f>_xlfn.IFNA(VLOOKUP(TJP516,[1]MH!TJM$2:TJX$538,7,FALSE), "")</f>
        <v/>
      </c>
      <c r="TJS516" s="63" t="s">
        <v>23</v>
      </c>
      <c r="TJT516" s="63" t="s">
        <v>842</v>
      </c>
      <c r="TJU516" s="115">
        <v>46049</v>
      </c>
      <c r="TJV516" s="150" t="s">
        <v>1381</v>
      </c>
      <c r="TJW516" s="63" t="s">
        <v>363</v>
      </c>
      <c r="TJX516" s="63">
        <v>338</v>
      </c>
      <c r="TJY516" s="63" t="s">
        <v>1403</v>
      </c>
      <c r="TJZ516" s="63" t="str">
        <f>_xlfn.IFNA(VLOOKUP(TJX516,[1]MH!TJU$2:TKF$538,7,FALSE), "")</f>
        <v/>
      </c>
      <c r="TKA516" s="63" t="s">
        <v>23</v>
      </c>
      <c r="TKB516" s="63" t="s">
        <v>842</v>
      </c>
      <c r="TKC516" s="115">
        <v>46049</v>
      </c>
      <c r="TKD516" s="150" t="s">
        <v>1381</v>
      </c>
      <c r="TKE516" s="63" t="s">
        <v>363</v>
      </c>
      <c r="TKF516" s="63">
        <v>338</v>
      </c>
      <c r="TKG516" s="63" t="s">
        <v>1403</v>
      </c>
      <c r="TKH516" s="63" t="str">
        <f>_xlfn.IFNA(VLOOKUP(TKF516,[1]MH!TKC$2:TKN$538,7,FALSE), "")</f>
        <v/>
      </c>
      <c r="TKI516" s="63" t="s">
        <v>23</v>
      </c>
      <c r="TKJ516" s="63" t="s">
        <v>842</v>
      </c>
      <c r="TKK516" s="115">
        <v>46049</v>
      </c>
      <c r="TKL516" s="150" t="s">
        <v>1381</v>
      </c>
      <c r="TKM516" s="63" t="s">
        <v>363</v>
      </c>
      <c r="TKN516" s="63">
        <v>338</v>
      </c>
      <c r="TKO516" s="63" t="s">
        <v>1403</v>
      </c>
      <c r="TKP516" s="63" t="str">
        <f>_xlfn.IFNA(VLOOKUP(TKN516,[1]MH!TKK$2:TKV$538,7,FALSE), "")</f>
        <v/>
      </c>
      <c r="TKQ516" s="63" t="s">
        <v>23</v>
      </c>
      <c r="TKR516" s="63" t="s">
        <v>842</v>
      </c>
      <c r="TKS516" s="115">
        <v>46049</v>
      </c>
      <c r="TKT516" s="150" t="s">
        <v>1381</v>
      </c>
      <c r="TKU516" s="63" t="s">
        <v>363</v>
      </c>
      <c r="TKV516" s="63">
        <v>338</v>
      </c>
      <c r="TKW516" s="63" t="s">
        <v>1403</v>
      </c>
      <c r="TKX516" s="63" t="str">
        <f>_xlfn.IFNA(VLOOKUP(TKV516,[1]MH!TKS$2:TLD$538,7,FALSE), "")</f>
        <v/>
      </c>
      <c r="TKY516" s="63" t="s">
        <v>23</v>
      </c>
      <c r="TKZ516" s="63" t="s">
        <v>842</v>
      </c>
      <c r="TLA516" s="115">
        <v>46049</v>
      </c>
      <c r="TLB516" s="150" t="s">
        <v>1381</v>
      </c>
      <c r="TLC516" s="63" t="s">
        <v>363</v>
      </c>
      <c r="TLD516" s="63">
        <v>338</v>
      </c>
      <c r="TLE516" s="63" t="s">
        <v>1403</v>
      </c>
      <c r="TLF516" s="63" t="str">
        <f>_xlfn.IFNA(VLOOKUP(TLD516,[1]MH!TLA$2:TLL$538,7,FALSE), "")</f>
        <v/>
      </c>
      <c r="TLG516" s="63" t="s">
        <v>23</v>
      </c>
      <c r="TLH516" s="63" t="s">
        <v>842</v>
      </c>
      <c r="TLI516" s="115">
        <v>46049</v>
      </c>
      <c r="TLJ516" s="150" t="s">
        <v>1381</v>
      </c>
      <c r="TLK516" s="63" t="s">
        <v>363</v>
      </c>
      <c r="TLL516" s="63">
        <v>338</v>
      </c>
      <c r="TLM516" s="63" t="s">
        <v>1403</v>
      </c>
      <c r="TLN516" s="63" t="str">
        <f>_xlfn.IFNA(VLOOKUP(TLL516,[1]MH!TLI$2:TLT$538,7,FALSE), "")</f>
        <v/>
      </c>
      <c r="TLO516" s="63" t="s">
        <v>23</v>
      </c>
      <c r="TLP516" s="63" t="s">
        <v>842</v>
      </c>
      <c r="TLQ516" s="115">
        <v>46049</v>
      </c>
      <c r="TLR516" s="150" t="s">
        <v>1381</v>
      </c>
      <c r="TLS516" s="63" t="s">
        <v>363</v>
      </c>
      <c r="TLT516" s="63">
        <v>338</v>
      </c>
      <c r="TLU516" s="63" t="s">
        <v>1403</v>
      </c>
      <c r="TLV516" s="63" t="str">
        <f>_xlfn.IFNA(VLOOKUP(TLT516,[1]MH!TLQ$2:TMB$538,7,FALSE), "")</f>
        <v/>
      </c>
      <c r="TLW516" s="63" t="s">
        <v>23</v>
      </c>
      <c r="TLX516" s="63" t="s">
        <v>842</v>
      </c>
      <c r="TLY516" s="115">
        <v>46049</v>
      </c>
      <c r="TLZ516" s="150" t="s">
        <v>1381</v>
      </c>
      <c r="TMA516" s="63" t="s">
        <v>363</v>
      </c>
      <c r="TMB516" s="63">
        <v>338</v>
      </c>
      <c r="TMC516" s="63" t="s">
        <v>1403</v>
      </c>
      <c r="TMD516" s="63" t="str">
        <f>_xlfn.IFNA(VLOOKUP(TMB516,[1]MH!TLY$2:TMJ$538,7,FALSE), "")</f>
        <v/>
      </c>
      <c r="TME516" s="63" t="s">
        <v>23</v>
      </c>
      <c r="TMF516" s="63" t="s">
        <v>842</v>
      </c>
      <c r="TMG516" s="115">
        <v>46049</v>
      </c>
      <c r="TMH516" s="150" t="s">
        <v>1381</v>
      </c>
      <c r="TMI516" s="63" t="s">
        <v>363</v>
      </c>
      <c r="TMJ516" s="63">
        <v>338</v>
      </c>
      <c r="TMK516" s="63" t="s">
        <v>1403</v>
      </c>
      <c r="TML516" s="63" t="str">
        <f>_xlfn.IFNA(VLOOKUP(TMJ516,[1]MH!TMG$2:TMR$538,7,FALSE), "")</f>
        <v/>
      </c>
      <c r="TMM516" s="63" t="s">
        <v>23</v>
      </c>
      <c r="TMN516" s="63" t="s">
        <v>842</v>
      </c>
      <c r="TMO516" s="115">
        <v>46049</v>
      </c>
      <c r="TMP516" s="150" t="s">
        <v>1381</v>
      </c>
      <c r="TMQ516" s="63" t="s">
        <v>363</v>
      </c>
      <c r="TMR516" s="63">
        <v>338</v>
      </c>
      <c r="TMS516" s="63" t="s">
        <v>1403</v>
      </c>
      <c r="TMT516" s="63" t="str">
        <f>_xlfn.IFNA(VLOOKUP(TMR516,[1]MH!TMO$2:TMZ$538,7,FALSE), "")</f>
        <v/>
      </c>
      <c r="TMU516" s="63" t="s">
        <v>23</v>
      </c>
      <c r="TMV516" s="63" t="s">
        <v>842</v>
      </c>
      <c r="TMW516" s="115">
        <v>46049</v>
      </c>
      <c r="TMX516" s="150" t="s">
        <v>1381</v>
      </c>
      <c r="TMY516" s="63" t="s">
        <v>363</v>
      </c>
      <c r="TMZ516" s="63">
        <v>338</v>
      </c>
      <c r="TNA516" s="63" t="s">
        <v>1403</v>
      </c>
      <c r="TNB516" s="63" t="str">
        <f>_xlfn.IFNA(VLOOKUP(TMZ516,[1]MH!TMW$2:TNH$538,7,FALSE), "")</f>
        <v/>
      </c>
      <c r="TNC516" s="63" t="s">
        <v>23</v>
      </c>
      <c r="TND516" s="63" t="s">
        <v>842</v>
      </c>
      <c r="TNE516" s="115">
        <v>46049</v>
      </c>
      <c r="TNF516" s="150" t="s">
        <v>1381</v>
      </c>
      <c r="TNG516" s="63" t="s">
        <v>363</v>
      </c>
      <c r="TNH516" s="63">
        <v>338</v>
      </c>
      <c r="TNI516" s="63" t="s">
        <v>1403</v>
      </c>
      <c r="TNJ516" s="63" t="str">
        <f>_xlfn.IFNA(VLOOKUP(TNH516,[1]MH!TNE$2:TNP$538,7,FALSE), "")</f>
        <v/>
      </c>
      <c r="TNK516" s="63" t="s">
        <v>23</v>
      </c>
      <c r="TNL516" s="63" t="s">
        <v>842</v>
      </c>
      <c r="TNM516" s="115">
        <v>46049</v>
      </c>
      <c r="TNN516" s="150" t="s">
        <v>1381</v>
      </c>
      <c r="TNO516" s="63" t="s">
        <v>363</v>
      </c>
      <c r="TNP516" s="63">
        <v>338</v>
      </c>
      <c r="TNQ516" s="63" t="s">
        <v>1403</v>
      </c>
      <c r="TNR516" s="63" t="str">
        <f>_xlfn.IFNA(VLOOKUP(TNP516,[1]MH!TNM$2:TNX$538,7,FALSE), "")</f>
        <v/>
      </c>
      <c r="TNS516" s="63" t="s">
        <v>23</v>
      </c>
      <c r="TNT516" s="63" t="s">
        <v>842</v>
      </c>
      <c r="TNU516" s="115">
        <v>46049</v>
      </c>
      <c r="TNV516" s="150" t="s">
        <v>1381</v>
      </c>
      <c r="TNW516" s="63" t="s">
        <v>363</v>
      </c>
      <c r="TNX516" s="63">
        <v>338</v>
      </c>
      <c r="TNY516" s="63" t="s">
        <v>1403</v>
      </c>
      <c r="TNZ516" s="63" t="str">
        <f>_xlfn.IFNA(VLOOKUP(TNX516,[1]MH!TNU$2:TOF$538,7,FALSE), "")</f>
        <v/>
      </c>
      <c r="TOA516" s="63" t="s">
        <v>23</v>
      </c>
      <c r="TOB516" s="63" t="s">
        <v>842</v>
      </c>
      <c r="TOC516" s="115">
        <v>46049</v>
      </c>
      <c r="TOD516" s="150" t="s">
        <v>1381</v>
      </c>
      <c r="TOE516" s="63" t="s">
        <v>363</v>
      </c>
      <c r="TOF516" s="63">
        <v>338</v>
      </c>
      <c r="TOG516" s="63" t="s">
        <v>1403</v>
      </c>
      <c r="TOH516" s="63" t="str">
        <f>_xlfn.IFNA(VLOOKUP(TOF516,[1]MH!TOC$2:TON$538,7,FALSE), "")</f>
        <v/>
      </c>
      <c r="TOI516" s="63" t="s">
        <v>23</v>
      </c>
      <c r="TOJ516" s="63" t="s">
        <v>842</v>
      </c>
      <c r="TOK516" s="115">
        <v>46049</v>
      </c>
      <c r="TOL516" s="150" t="s">
        <v>1381</v>
      </c>
      <c r="TOM516" s="63" t="s">
        <v>363</v>
      </c>
      <c r="TON516" s="63">
        <v>338</v>
      </c>
      <c r="TOO516" s="63" t="s">
        <v>1403</v>
      </c>
      <c r="TOP516" s="63" t="str">
        <f>_xlfn.IFNA(VLOOKUP(TON516,[1]MH!TOK$2:TOV$538,7,FALSE), "")</f>
        <v/>
      </c>
      <c r="TOQ516" s="63" t="s">
        <v>23</v>
      </c>
      <c r="TOR516" s="63" t="s">
        <v>842</v>
      </c>
      <c r="TOS516" s="115">
        <v>46049</v>
      </c>
      <c r="TOT516" s="150" t="s">
        <v>1381</v>
      </c>
      <c r="TOU516" s="63" t="s">
        <v>363</v>
      </c>
      <c r="TOV516" s="63">
        <v>338</v>
      </c>
      <c r="TOW516" s="63" t="s">
        <v>1403</v>
      </c>
      <c r="TOX516" s="63" t="str">
        <f>_xlfn.IFNA(VLOOKUP(TOV516,[1]MH!TOS$2:TPD$538,7,FALSE), "")</f>
        <v/>
      </c>
      <c r="TOY516" s="63" t="s">
        <v>23</v>
      </c>
      <c r="TOZ516" s="63" t="s">
        <v>842</v>
      </c>
      <c r="TPA516" s="115">
        <v>46049</v>
      </c>
      <c r="TPB516" s="150" t="s">
        <v>1381</v>
      </c>
      <c r="TPC516" s="63" t="s">
        <v>363</v>
      </c>
      <c r="TPD516" s="63">
        <v>338</v>
      </c>
      <c r="TPE516" s="63" t="s">
        <v>1403</v>
      </c>
      <c r="TPF516" s="63" t="str">
        <f>_xlfn.IFNA(VLOOKUP(TPD516,[1]MH!TPA$2:TPL$538,7,FALSE), "")</f>
        <v/>
      </c>
      <c r="TPG516" s="63" t="s">
        <v>23</v>
      </c>
      <c r="TPH516" s="63" t="s">
        <v>842</v>
      </c>
      <c r="TPI516" s="115">
        <v>46049</v>
      </c>
      <c r="TPJ516" s="150" t="s">
        <v>1381</v>
      </c>
      <c r="TPK516" s="63" t="s">
        <v>363</v>
      </c>
      <c r="TPL516" s="63">
        <v>338</v>
      </c>
      <c r="TPM516" s="63" t="s">
        <v>1403</v>
      </c>
      <c r="TPN516" s="63" t="str">
        <f>_xlfn.IFNA(VLOOKUP(TPL516,[1]MH!TPI$2:TPT$538,7,FALSE), "")</f>
        <v/>
      </c>
      <c r="TPO516" s="63" t="s">
        <v>23</v>
      </c>
      <c r="TPP516" s="63" t="s">
        <v>842</v>
      </c>
      <c r="TPQ516" s="115">
        <v>46049</v>
      </c>
      <c r="TPR516" s="150" t="s">
        <v>1381</v>
      </c>
      <c r="TPS516" s="63" t="s">
        <v>363</v>
      </c>
      <c r="TPT516" s="63">
        <v>338</v>
      </c>
      <c r="TPU516" s="63" t="s">
        <v>1403</v>
      </c>
      <c r="TPV516" s="63" t="str">
        <f>_xlfn.IFNA(VLOOKUP(TPT516,[1]MH!TPQ$2:TQB$538,7,FALSE), "")</f>
        <v/>
      </c>
      <c r="TPW516" s="63" t="s">
        <v>23</v>
      </c>
      <c r="TPX516" s="63" t="s">
        <v>842</v>
      </c>
      <c r="TPY516" s="115">
        <v>46049</v>
      </c>
      <c r="TPZ516" s="150" t="s">
        <v>1381</v>
      </c>
      <c r="TQA516" s="63" t="s">
        <v>363</v>
      </c>
      <c r="TQB516" s="63">
        <v>338</v>
      </c>
      <c r="TQC516" s="63" t="s">
        <v>1403</v>
      </c>
      <c r="TQD516" s="63" t="str">
        <f>_xlfn.IFNA(VLOOKUP(TQB516,[1]MH!TPY$2:TQJ$538,7,FALSE), "")</f>
        <v/>
      </c>
      <c r="TQE516" s="63" t="s">
        <v>23</v>
      </c>
      <c r="TQF516" s="63" t="s">
        <v>842</v>
      </c>
      <c r="TQG516" s="115">
        <v>46049</v>
      </c>
      <c r="TQH516" s="150" t="s">
        <v>1381</v>
      </c>
      <c r="TQI516" s="63" t="s">
        <v>363</v>
      </c>
      <c r="TQJ516" s="63">
        <v>338</v>
      </c>
      <c r="TQK516" s="63" t="s">
        <v>1403</v>
      </c>
      <c r="TQL516" s="63" t="str">
        <f>_xlfn.IFNA(VLOOKUP(TQJ516,[1]MH!TQG$2:TQR$538,7,FALSE), "")</f>
        <v/>
      </c>
      <c r="TQM516" s="63" t="s">
        <v>23</v>
      </c>
      <c r="TQN516" s="63" t="s">
        <v>842</v>
      </c>
      <c r="TQO516" s="115">
        <v>46049</v>
      </c>
      <c r="TQP516" s="150" t="s">
        <v>1381</v>
      </c>
      <c r="TQQ516" s="63" t="s">
        <v>363</v>
      </c>
      <c r="TQR516" s="63">
        <v>338</v>
      </c>
      <c r="TQS516" s="63" t="s">
        <v>1403</v>
      </c>
      <c r="TQT516" s="63" t="str">
        <f>_xlfn.IFNA(VLOOKUP(TQR516,[1]MH!TQO$2:TQZ$538,7,FALSE), "")</f>
        <v/>
      </c>
      <c r="TQU516" s="63" t="s">
        <v>23</v>
      </c>
      <c r="TQV516" s="63" t="s">
        <v>842</v>
      </c>
      <c r="TQW516" s="115">
        <v>46049</v>
      </c>
      <c r="TQX516" s="150" t="s">
        <v>1381</v>
      </c>
      <c r="TQY516" s="63" t="s">
        <v>363</v>
      </c>
      <c r="TQZ516" s="63">
        <v>338</v>
      </c>
      <c r="TRA516" s="63" t="s">
        <v>1403</v>
      </c>
      <c r="TRB516" s="63" t="str">
        <f>_xlfn.IFNA(VLOOKUP(TQZ516,[1]MH!TQW$2:TRH$538,7,FALSE), "")</f>
        <v/>
      </c>
      <c r="TRC516" s="63" t="s">
        <v>23</v>
      </c>
      <c r="TRD516" s="63" t="s">
        <v>842</v>
      </c>
      <c r="TRE516" s="115">
        <v>46049</v>
      </c>
      <c r="TRF516" s="150" t="s">
        <v>1381</v>
      </c>
      <c r="TRG516" s="63" t="s">
        <v>363</v>
      </c>
      <c r="TRH516" s="63">
        <v>338</v>
      </c>
      <c r="TRI516" s="63" t="s">
        <v>1403</v>
      </c>
      <c r="TRJ516" s="63" t="str">
        <f>_xlfn.IFNA(VLOOKUP(TRH516,[1]MH!TRE$2:TRP$538,7,FALSE), "")</f>
        <v/>
      </c>
      <c r="TRK516" s="63" t="s">
        <v>23</v>
      </c>
      <c r="TRL516" s="63" t="s">
        <v>842</v>
      </c>
      <c r="TRM516" s="115">
        <v>46049</v>
      </c>
      <c r="TRN516" s="150" t="s">
        <v>1381</v>
      </c>
      <c r="TRO516" s="63" t="s">
        <v>363</v>
      </c>
      <c r="TRP516" s="63">
        <v>338</v>
      </c>
      <c r="TRQ516" s="63" t="s">
        <v>1403</v>
      </c>
      <c r="TRR516" s="63" t="str">
        <f>_xlfn.IFNA(VLOOKUP(TRP516,[1]MH!TRM$2:TRX$538,7,FALSE), "")</f>
        <v/>
      </c>
      <c r="TRS516" s="63" t="s">
        <v>23</v>
      </c>
      <c r="TRT516" s="63" t="s">
        <v>842</v>
      </c>
      <c r="TRU516" s="115">
        <v>46049</v>
      </c>
      <c r="TRV516" s="150" t="s">
        <v>1381</v>
      </c>
      <c r="TRW516" s="63" t="s">
        <v>363</v>
      </c>
      <c r="TRX516" s="63">
        <v>338</v>
      </c>
      <c r="TRY516" s="63" t="s">
        <v>1403</v>
      </c>
      <c r="TRZ516" s="63" t="str">
        <f>_xlfn.IFNA(VLOOKUP(TRX516,[1]MH!TRU$2:TSF$538,7,FALSE), "")</f>
        <v/>
      </c>
      <c r="TSA516" s="63" t="s">
        <v>23</v>
      </c>
      <c r="TSB516" s="63" t="s">
        <v>842</v>
      </c>
      <c r="TSC516" s="115">
        <v>46049</v>
      </c>
      <c r="TSD516" s="150" t="s">
        <v>1381</v>
      </c>
      <c r="TSE516" s="63" t="s">
        <v>363</v>
      </c>
      <c r="TSF516" s="63">
        <v>338</v>
      </c>
      <c r="TSG516" s="63" t="s">
        <v>1403</v>
      </c>
      <c r="TSH516" s="63" t="str">
        <f>_xlfn.IFNA(VLOOKUP(TSF516,[1]MH!TSC$2:TSN$538,7,FALSE), "")</f>
        <v/>
      </c>
      <c r="TSI516" s="63" t="s">
        <v>23</v>
      </c>
      <c r="TSJ516" s="63" t="s">
        <v>842</v>
      </c>
      <c r="TSK516" s="115">
        <v>46049</v>
      </c>
      <c r="TSL516" s="150" t="s">
        <v>1381</v>
      </c>
      <c r="TSM516" s="63" t="s">
        <v>363</v>
      </c>
      <c r="TSN516" s="63">
        <v>338</v>
      </c>
      <c r="TSO516" s="63" t="s">
        <v>1403</v>
      </c>
      <c r="TSP516" s="63" t="str">
        <f>_xlfn.IFNA(VLOOKUP(TSN516,[1]MH!TSK$2:TSV$538,7,FALSE), "")</f>
        <v/>
      </c>
      <c r="TSQ516" s="63" t="s">
        <v>23</v>
      </c>
      <c r="TSR516" s="63" t="s">
        <v>842</v>
      </c>
      <c r="TSS516" s="115">
        <v>46049</v>
      </c>
      <c r="TST516" s="150" t="s">
        <v>1381</v>
      </c>
      <c r="TSU516" s="63" t="s">
        <v>363</v>
      </c>
      <c r="TSV516" s="63">
        <v>338</v>
      </c>
      <c r="TSW516" s="63" t="s">
        <v>1403</v>
      </c>
      <c r="TSX516" s="63" t="str">
        <f>_xlfn.IFNA(VLOOKUP(TSV516,[1]MH!TSS$2:TTD$538,7,FALSE), "")</f>
        <v/>
      </c>
      <c r="TSY516" s="63" t="s">
        <v>23</v>
      </c>
      <c r="TSZ516" s="63" t="s">
        <v>842</v>
      </c>
      <c r="TTA516" s="115">
        <v>46049</v>
      </c>
      <c r="TTB516" s="150" t="s">
        <v>1381</v>
      </c>
      <c r="TTC516" s="63" t="s">
        <v>363</v>
      </c>
      <c r="TTD516" s="63">
        <v>338</v>
      </c>
      <c r="TTE516" s="63" t="s">
        <v>1403</v>
      </c>
      <c r="TTF516" s="63" t="str">
        <f>_xlfn.IFNA(VLOOKUP(TTD516,[1]MH!TTA$2:TTL$538,7,FALSE), "")</f>
        <v/>
      </c>
      <c r="TTG516" s="63" t="s">
        <v>23</v>
      </c>
      <c r="TTH516" s="63" t="s">
        <v>842</v>
      </c>
      <c r="TTI516" s="115">
        <v>46049</v>
      </c>
      <c r="TTJ516" s="150" t="s">
        <v>1381</v>
      </c>
      <c r="TTK516" s="63" t="s">
        <v>363</v>
      </c>
      <c r="TTL516" s="63">
        <v>338</v>
      </c>
      <c r="TTM516" s="63" t="s">
        <v>1403</v>
      </c>
      <c r="TTN516" s="63" t="str">
        <f>_xlfn.IFNA(VLOOKUP(TTL516,[1]MH!TTI$2:TTT$538,7,FALSE), "")</f>
        <v/>
      </c>
      <c r="TTO516" s="63" t="s">
        <v>23</v>
      </c>
      <c r="TTP516" s="63" t="s">
        <v>842</v>
      </c>
      <c r="TTQ516" s="115">
        <v>46049</v>
      </c>
      <c r="TTR516" s="150" t="s">
        <v>1381</v>
      </c>
      <c r="TTS516" s="63" t="s">
        <v>363</v>
      </c>
      <c r="TTT516" s="63">
        <v>338</v>
      </c>
      <c r="TTU516" s="63" t="s">
        <v>1403</v>
      </c>
      <c r="TTV516" s="63" t="str">
        <f>_xlfn.IFNA(VLOOKUP(TTT516,[1]MH!TTQ$2:TUB$538,7,FALSE), "")</f>
        <v/>
      </c>
      <c r="TTW516" s="63" t="s">
        <v>23</v>
      </c>
      <c r="TTX516" s="63" t="s">
        <v>842</v>
      </c>
      <c r="TTY516" s="115">
        <v>46049</v>
      </c>
      <c r="TTZ516" s="150" t="s">
        <v>1381</v>
      </c>
      <c r="TUA516" s="63" t="s">
        <v>363</v>
      </c>
      <c r="TUB516" s="63">
        <v>338</v>
      </c>
      <c r="TUC516" s="63" t="s">
        <v>1403</v>
      </c>
      <c r="TUD516" s="63" t="str">
        <f>_xlfn.IFNA(VLOOKUP(TUB516,[1]MH!TTY$2:TUJ$538,7,FALSE), "")</f>
        <v/>
      </c>
      <c r="TUE516" s="63" t="s">
        <v>23</v>
      </c>
      <c r="TUF516" s="63" t="s">
        <v>842</v>
      </c>
      <c r="TUG516" s="115">
        <v>46049</v>
      </c>
      <c r="TUH516" s="150" t="s">
        <v>1381</v>
      </c>
      <c r="TUI516" s="63" t="s">
        <v>363</v>
      </c>
      <c r="TUJ516" s="63">
        <v>338</v>
      </c>
      <c r="TUK516" s="63" t="s">
        <v>1403</v>
      </c>
      <c r="TUL516" s="63" t="str">
        <f>_xlfn.IFNA(VLOOKUP(TUJ516,[1]MH!TUG$2:TUR$538,7,FALSE), "")</f>
        <v/>
      </c>
      <c r="TUM516" s="63" t="s">
        <v>23</v>
      </c>
      <c r="TUN516" s="63" t="s">
        <v>842</v>
      </c>
      <c r="TUO516" s="115">
        <v>46049</v>
      </c>
      <c r="TUP516" s="150" t="s">
        <v>1381</v>
      </c>
      <c r="TUQ516" s="63" t="s">
        <v>363</v>
      </c>
      <c r="TUR516" s="63">
        <v>338</v>
      </c>
      <c r="TUS516" s="63" t="s">
        <v>1403</v>
      </c>
      <c r="TUT516" s="63" t="str">
        <f>_xlfn.IFNA(VLOOKUP(TUR516,[1]MH!TUO$2:TUZ$538,7,FALSE), "")</f>
        <v/>
      </c>
      <c r="TUU516" s="63" t="s">
        <v>23</v>
      </c>
      <c r="TUV516" s="63" t="s">
        <v>842</v>
      </c>
      <c r="TUW516" s="115">
        <v>46049</v>
      </c>
      <c r="TUX516" s="150" t="s">
        <v>1381</v>
      </c>
      <c r="TUY516" s="63" t="s">
        <v>363</v>
      </c>
      <c r="TUZ516" s="63">
        <v>338</v>
      </c>
      <c r="TVA516" s="63" t="s">
        <v>1403</v>
      </c>
      <c r="TVB516" s="63" t="str">
        <f>_xlfn.IFNA(VLOOKUP(TUZ516,[1]MH!TUW$2:TVH$538,7,FALSE), "")</f>
        <v/>
      </c>
      <c r="TVC516" s="63" t="s">
        <v>23</v>
      </c>
      <c r="TVD516" s="63" t="s">
        <v>842</v>
      </c>
      <c r="TVE516" s="115">
        <v>46049</v>
      </c>
      <c r="TVF516" s="150" t="s">
        <v>1381</v>
      </c>
      <c r="TVG516" s="63" t="s">
        <v>363</v>
      </c>
      <c r="TVH516" s="63">
        <v>338</v>
      </c>
      <c r="TVI516" s="63" t="s">
        <v>1403</v>
      </c>
      <c r="TVJ516" s="63" t="str">
        <f>_xlfn.IFNA(VLOOKUP(TVH516,[1]MH!TVE$2:TVP$538,7,FALSE), "")</f>
        <v/>
      </c>
      <c r="TVK516" s="63" t="s">
        <v>23</v>
      </c>
      <c r="TVL516" s="63" t="s">
        <v>842</v>
      </c>
      <c r="TVM516" s="115">
        <v>46049</v>
      </c>
      <c r="TVN516" s="150" t="s">
        <v>1381</v>
      </c>
      <c r="TVO516" s="63" t="s">
        <v>363</v>
      </c>
      <c r="TVP516" s="63">
        <v>338</v>
      </c>
      <c r="TVQ516" s="63" t="s">
        <v>1403</v>
      </c>
      <c r="TVR516" s="63" t="str">
        <f>_xlfn.IFNA(VLOOKUP(TVP516,[1]MH!TVM$2:TVX$538,7,FALSE), "")</f>
        <v/>
      </c>
      <c r="TVS516" s="63" t="s">
        <v>23</v>
      </c>
      <c r="TVT516" s="63" t="s">
        <v>842</v>
      </c>
      <c r="TVU516" s="115">
        <v>46049</v>
      </c>
      <c r="TVV516" s="150" t="s">
        <v>1381</v>
      </c>
      <c r="TVW516" s="63" t="s">
        <v>363</v>
      </c>
      <c r="TVX516" s="63">
        <v>338</v>
      </c>
      <c r="TVY516" s="63" t="s">
        <v>1403</v>
      </c>
      <c r="TVZ516" s="63" t="str">
        <f>_xlfn.IFNA(VLOOKUP(TVX516,[1]MH!TVU$2:TWF$538,7,FALSE), "")</f>
        <v/>
      </c>
      <c r="TWA516" s="63" t="s">
        <v>23</v>
      </c>
      <c r="TWB516" s="63" t="s">
        <v>842</v>
      </c>
      <c r="TWC516" s="115">
        <v>46049</v>
      </c>
      <c r="TWD516" s="150" t="s">
        <v>1381</v>
      </c>
      <c r="TWE516" s="63" t="s">
        <v>363</v>
      </c>
      <c r="TWF516" s="63">
        <v>338</v>
      </c>
      <c r="TWG516" s="63" t="s">
        <v>1403</v>
      </c>
      <c r="TWH516" s="63" t="str">
        <f>_xlfn.IFNA(VLOOKUP(TWF516,[1]MH!TWC$2:TWN$538,7,FALSE), "")</f>
        <v/>
      </c>
      <c r="TWI516" s="63" t="s">
        <v>23</v>
      </c>
      <c r="TWJ516" s="63" t="s">
        <v>842</v>
      </c>
      <c r="TWK516" s="115">
        <v>46049</v>
      </c>
      <c r="TWL516" s="150" t="s">
        <v>1381</v>
      </c>
      <c r="TWM516" s="63" t="s">
        <v>363</v>
      </c>
      <c r="TWN516" s="63">
        <v>338</v>
      </c>
      <c r="TWO516" s="63" t="s">
        <v>1403</v>
      </c>
      <c r="TWP516" s="63" t="str">
        <f>_xlfn.IFNA(VLOOKUP(TWN516,[1]MH!TWK$2:TWV$538,7,FALSE), "")</f>
        <v/>
      </c>
      <c r="TWQ516" s="63" t="s">
        <v>23</v>
      </c>
      <c r="TWR516" s="63" t="s">
        <v>842</v>
      </c>
      <c r="TWS516" s="115">
        <v>46049</v>
      </c>
      <c r="TWT516" s="150" t="s">
        <v>1381</v>
      </c>
      <c r="TWU516" s="63" t="s">
        <v>363</v>
      </c>
      <c r="TWV516" s="63">
        <v>338</v>
      </c>
      <c r="TWW516" s="63" t="s">
        <v>1403</v>
      </c>
      <c r="TWX516" s="63" t="str">
        <f>_xlfn.IFNA(VLOOKUP(TWV516,[1]MH!TWS$2:TXD$538,7,FALSE), "")</f>
        <v/>
      </c>
      <c r="TWY516" s="63" t="s">
        <v>23</v>
      </c>
      <c r="TWZ516" s="63" t="s">
        <v>842</v>
      </c>
      <c r="TXA516" s="115">
        <v>46049</v>
      </c>
      <c r="TXB516" s="150" t="s">
        <v>1381</v>
      </c>
      <c r="TXC516" s="63" t="s">
        <v>363</v>
      </c>
      <c r="TXD516" s="63">
        <v>338</v>
      </c>
      <c r="TXE516" s="63" t="s">
        <v>1403</v>
      </c>
      <c r="TXF516" s="63" t="str">
        <f>_xlfn.IFNA(VLOOKUP(TXD516,[1]MH!TXA$2:TXL$538,7,FALSE), "")</f>
        <v/>
      </c>
      <c r="TXG516" s="63" t="s">
        <v>23</v>
      </c>
      <c r="TXH516" s="63" t="s">
        <v>842</v>
      </c>
      <c r="TXI516" s="115">
        <v>46049</v>
      </c>
      <c r="TXJ516" s="150" t="s">
        <v>1381</v>
      </c>
      <c r="TXK516" s="63" t="s">
        <v>363</v>
      </c>
      <c r="TXL516" s="63">
        <v>338</v>
      </c>
      <c r="TXM516" s="63" t="s">
        <v>1403</v>
      </c>
      <c r="TXN516" s="63" t="str">
        <f>_xlfn.IFNA(VLOOKUP(TXL516,[1]MH!TXI$2:TXT$538,7,FALSE), "")</f>
        <v/>
      </c>
      <c r="TXO516" s="63" t="s">
        <v>23</v>
      </c>
      <c r="TXP516" s="63" t="s">
        <v>842</v>
      </c>
      <c r="TXQ516" s="115">
        <v>46049</v>
      </c>
      <c r="TXR516" s="150" t="s">
        <v>1381</v>
      </c>
      <c r="TXS516" s="63" t="s">
        <v>363</v>
      </c>
      <c r="TXT516" s="63">
        <v>338</v>
      </c>
      <c r="TXU516" s="63" t="s">
        <v>1403</v>
      </c>
      <c r="TXV516" s="63" t="str">
        <f>_xlfn.IFNA(VLOOKUP(TXT516,[1]MH!TXQ$2:TYB$538,7,FALSE), "")</f>
        <v/>
      </c>
      <c r="TXW516" s="63" t="s">
        <v>23</v>
      </c>
      <c r="TXX516" s="63" t="s">
        <v>842</v>
      </c>
      <c r="TXY516" s="115">
        <v>46049</v>
      </c>
      <c r="TXZ516" s="150" t="s">
        <v>1381</v>
      </c>
      <c r="TYA516" s="63" t="s">
        <v>363</v>
      </c>
      <c r="TYB516" s="63">
        <v>338</v>
      </c>
      <c r="TYC516" s="63" t="s">
        <v>1403</v>
      </c>
      <c r="TYD516" s="63" t="str">
        <f>_xlfn.IFNA(VLOOKUP(TYB516,[1]MH!TXY$2:TYJ$538,7,FALSE), "")</f>
        <v/>
      </c>
      <c r="TYE516" s="63" t="s">
        <v>23</v>
      </c>
      <c r="TYF516" s="63" t="s">
        <v>842</v>
      </c>
      <c r="TYG516" s="115">
        <v>46049</v>
      </c>
      <c r="TYH516" s="150" t="s">
        <v>1381</v>
      </c>
      <c r="TYI516" s="63" t="s">
        <v>363</v>
      </c>
      <c r="TYJ516" s="63">
        <v>338</v>
      </c>
      <c r="TYK516" s="63" t="s">
        <v>1403</v>
      </c>
      <c r="TYL516" s="63" t="str">
        <f>_xlfn.IFNA(VLOOKUP(TYJ516,[1]MH!TYG$2:TYR$538,7,FALSE), "")</f>
        <v/>
      </c>
      <c r="TYM516" s="63" t="s">
        <v>23</v>
      </c>
      <c r="TYN516" s="63" t="s">
        <v>842</v>
      </c>
      <c r="TYO516" s="115">
        <v>46049</v>
      </c>
      <c r="TYP516" s="150" t="s">
        <v>1381</v>
      </c>
      <c r="TYQ516" s="63" t="s">
        <v>363</v>
      </c>
      <c r="TYR516" s="63">
        <v>338</v>
      </c>
      <c r="TYS516" s="63" t="s">
        <v>1403</v>
      </c>
      <c r="TYT516" s="63" t="str">
        <f>_xlfn.IFNA(VLOOKUP(TYR516,[1]MH!TYO$2:TYZ$538,7,FALSE), "")</f>
        <v/>
      </c>
      <c r="TYU516" s="63" t="s">
        <v>23</v>
      </c>
      <c r="TYV516" s="63" t="s">
        <v>842</v>
      </c>
      <c r="TYW516" s="115">
        <v>46049</v>
      </c>
      <c r="TYX516" s="150" t="s">
        <v>1381</v>
      </c>
      <c r="TYY516" s="63" t="s">
        <v>363</v>
      </c>
      <c r="TYZ516" s="63">
        <v>338</v>
      </c>
      <c r="TZA516" s="63" t="s">
        <v>1403</v>
      </c>
      <c r="TZB516" s="63" t="str">
        <f>_xlfn.IFNA(VLOOKUP(TYZ516,[1]MH!TYW$2:TZH$538,7,FALSE), "")</f>
        <v/>
      </c>
      <c r="TZC516" s="63" t="s">
        <v>23</v>
      </c>
      <c r="TZD516" s="63" t="s">
        <v>842</v>
      </c>
      <c r="TZE516" s="115">
        <v>46049</v>
      </c>
      <c r="TZF516" s="150" t="s">
        <v>1381</v>
      </c>
      <c r="TZG516" s="63" t="s">
        <v>363</v>
      </c>
      <c r="TZH516" s="63">
        <v>338</v>
      </c>
      <c r="TZI516" s="63" t="s">
        <v>1403</v>
      </c>
      <c r="TZJ516" s="63" t="str">
        <f>_xlfn.IFNA(VLOOKUP(TZH516,[1]MH!TZE$2:TZP$538,7,FALSE), "")</f>
        <v/>
      </c>
      <c r="TZK516" s="63" t="s">
        <v>23</v>
      </c>
      <c r="TZL516" s="63" t="s">
        <v>842</v>
      </c>
      <c r="TZM516" s="115">
        <v>46049</v>
      </c>
      <c r="TZN516" s="150" t="s">
        <v>1381</v>
      </c>
      <c r="TZO516" s="63" t="s">
        <v>363</v>
      </c>
      <c r="TZP516" s="63">
        <v>338</v>
      </c>
      <c r="TZQ516" s="63" t="s">
        <v>1403</v>
      </c>
      <c r="TZR516" s="63" t="str">
        <f>_xlfn.IFNA(VLOOKUP(TZP516,[1]MH!TZM$2:TZX$538,7,FALSE), "")</f>
        <v/>
      </c>
      <c r="TZS516" s="63" t="s">
        <v>23</v>
      </c>
      <c r="TZT516" s="63" t="s">
        <v>842</v>
      </c>
      <c r="TZU516" s="115">
        <v>46049</v>
      </c>
      <c r="TZV516" s="150" t="s">
        <v>1381</v>
      </c>
      <c r="TZW516" s="63" t="s">
        <v>363</v>
      </c>
      <c r="TZX516" s="63">
        <v>338</v>
      </c>
      <c r="TZY516" s="63" t="s">
        <v>1403</v>
      </c>
      <c r="TZZ516" s="63" t="str">
        <f>_xlfn.IFNA(VLOOKUP(TZX516,[1]MH!TZU$2:UAF$538,7,FALSE), "")</f>
        <v/>
      </c>
      <c r="UAA516" s="63" t="s">
        <v>23</v>
      </c>
      <c r="UAB516" s="63" t="s">
        <v>842</v>
      </c>
      <c r="UAC516" s="115">
        <v>46049</v>
      </c>
      <c r="UAD516" s="150" t="s">
        <v>1381</v>
      </c>
      <c r="UAE516" s="63" t="s">
        <v>363</v>
      </c>
      <c r="UAF516" s="63">
        <v>338</v>
      </c>
      <c r="UAG516" s="63" t="s">
        <v>1403</v>
      </c>
      <c r="UAH516" s="63" t="str">
        <f>_xlfn.IFNA(VLOOKUP(UAF516,[1]MH!UAC$2:UAN$538,7,FALSE), "")</f>
        <v/>
      </c>
      <c r="UAI516" s="63" t="s">
        <v>23</v>
      </c>
      <c r="UAJ516" s="63" t="s">
        <v>842</v>
      </c>
      <c r="UAK516" s="115">
        <v>46049</v>
      </c>
      <c r="UAL516" s="150" t="s">
        <v>1381</v>
      </c>
      <c r="UAM516" s="63" t="s">
        <v>363</v>
      </c>
      <c r="UAN516" s="63">
        <v>338</v>
      </c>
      <c r="UAO516" s="63" t="s">
        <v>1403</v>
      </c>
      <c r="UAP516" s="63" t="str">
        <f>_xlfn.IFNA(VLOOKUP(UAN516,[1]MH!UAK$2:UAV$538,7,FALSE), "")</f>
        <v/>
      </c>
      <c r="UAQ516" s="63" t="s">
        <v>23</v>
      </c>
      <c r="UAR516" s="63" t="s">
        <v>842</v>
      </c>
      <c r="UAS516" s="115">
        <v>46049</v>
      </c>
      <c r="UAT516" s="150" t="s">
        <v>1381</v>
      </c>
      <c r="UAU516" s="63" t="s">
        <v>363</v>
      </c>
      <c r="UAV516" s="63">
        <v>338</v>
      </c>
      <c r="UAW516" s="63" t="s">
        <v>1403</v>
      </c>
      <c r="UAX516" s="63" t="str">
        <f>_xlfn.IFNA(VLOOKUP(UAV516,[1]MH!UAS$2:UBD$538,7,FALSE), "")</f>
        <v/>
      </c>
      <c r="UAY516" s="63" t="s">
        <v>23</v>
      </c>
      <c r="UAZ516" s="63" t="s">
        <v>842</v>
      </c>
      <c r="UBA516" s="115">
        <v>46049</v>
      </c>
      <c r="UBB516" s="150" t="s">
        <v>1381</v>
      </c>
      <c r="UBC516" s="63" t="s">
        <v>363</v>
      </c>
      <c r="UBD516" s="63">
        <v>338</v>
      </c>
      <c r="UBE516" s="63" t="s">
        <v>1403</v>
      </c>
      <c r="UBF516" s="63" t="str">
        <f>_xlfn.IFNA(VLOOKUP(UBD516,[1]MH!UBA$2:UBL$538,7,FALSE), "")</f>
        <v/>
      </c>
      <c r="UBG516" s="63" t="s">
        <v>23</v>
      </c>
      <c r="UBH516" s="63" t="s">
        <v>842</v>
      </c>
      <c r="UBI516" s="115">
        <v>46049</v>
      </c>
      <c r="UBJ516" s="150" t="s">
        <v>1381</v>
      </c>
      <c r="UBK516" s="63" t="s">
        <v>363</v>
      </c>
      <c r="UBL516" s="63">
        <v>338</v>
      </c>
      <c r="UBM516" s="63" t="s">
        <v>1403</v>
      </c>
      <c r="UBN516" s="63" t="str">
        <f>_xlfn.IFNA(VLOOKUP(UBL516,[1]MH!UBI$2:UBT$538,7,FALSE), "")</f>
        <v/>
      </c>
      <c r="UBO516" s="63" t="s">
        <v>23</v>
      </c>
      <c r="UBP516" s="63" t="s">
        <v>842</v>
      </c>
      <c r="UBQ516" s="115">
        <v>46049</v>
      </c>
      <c r="UBR516" s="150" t="s">
        <v>1381</v>
      </c>
      <c r="UBS516" s="63" t="s">
        <v>363</v>
      </c>
      <c r="UBT516" s="63">
        <v>338</v>
      </c>
      <c r="UBU516" s="63" t="s">
        <v>1403</v>
      </c>
      <c r="UBV516" s="63" t="str">
        <f>_xlfn.IFNA(VLOOKUP(UBT516,[1]MH!UBQ$2:UCB$538,7,FALSE), "")</f>
        <v/>
      </c>
      <c r="UBW516" s="63" t="s">
        <v>23</v>
      </c>
      <c r="UBX516" s="63" t="s">
        <v>842</v>
      </c>
      <c r="UBY516" s="115">
        <v>46049</v>
      </c>
      <c r="UBZ516" s="150" t="s">
        <v>1381</v>
      </c>
      <c r="UCA516" s="63" t="s">
        <v>363</v>
      </c>
      <c r="UCB516" s="63">
        <v>338</v>
      </c>
      <c r="UCC516" s="63" t="s">
        <v>1403</v>
      </c>
      <c r="UCD516" s="63" t="str">
        <f>_xlfn.IFNA(VLOOKUP(UCB516,[1]MH!UBY$2:UCJ$538,7,FALSE), "")</f>
        <v/>
      </c>
      <c r="UCE516" s="63" t="s">
        <v>23</v>
      </c>
      <c r="UCF516" s="63" t="s">
        <v>842</v>
      </c>
      <c r="UCG516" s="115">
        <v>46049</v>
      </c>
      <c r="UCH516" s="150" t="s">
        <v>1381</v>
      </c>
      <c r="UCI516" s="63" t="s">
        <v>363</v>
      </c>
      <c r="UCJ516" s="63">
        <v>338</v>
      </c>
      <c r="UCK516" s="63" t="s">
        <v>1403</v>
      </c>
      <c r="UCL516" s="63" t="str">
        <f>_xlfn.IFNA(VLOOKUP(UCJ516,[1]MH!UCG$2:UCR$538,7,FALSE), "")</f>
        <v/>
      </c>
      <c r="UCM516" s="63" t="s">
        <v>23</v>
      </c>
      <c r="UCN516" s="63" t="s">
        <v>842</v>
      </c>
      <c r="UCO516" s="115">
        <v>46049</v>
      </c>
      <c r="UCP516" s="150" t="s">
        <v>1381</v>
      </c>
      <c r="UCQ516" s="63" t="s">
        <v>363</v>
      </c>
      <c r="UCR516" s="63">
        <v>338</v>
      </c>
      <c r="UCS516" s="63" t="s">
        <v>1403</v>
      </c>
      <c r="UCT516" s="63" t="str">
        <f>_xlfn.IFNA(VLOOKUP(UCR516,[1]MH!UCO$2:UCZ$538,7,FALSE), "")</f>
        <v/>
      </c>
      <c r="UCU516" s="63" t="s">
        <v>23</v>
      </c>
      <c r="UCV516" s="63" t="s">
        <v>842</v>
      </c>
      <c r="UCW516" s="115">
        <v>46049</v>
      </c>
      <c r="UCX516" s="150" t="s">
        <v>1381</v>
      </c>
      <c r="UCY516" s="63" t="s">
        <v>363</v>
      </c>
      <c r="UCZ516" s="63">
        <v>338</v>
      </c>
      <c r="UDA516" s="63" t="s">
        <v>1403</v>
      </c>
      <c r="UDB516" s="63" t="str">
        <f>_xlfn.IFNA(VLOOKUP(UCZ516,[1]MH!UCW$2:UDH$538,7,FALSE), "")</f>
        <v/>
      </c>
      <c r="UDC516" s="63" t="s">
        <v>23</v>
      </c>
      <c r="UDD516" s="63" t="s">
        <v>842</v>
      </c>
      <c r="UDE516" s="115">
        <v>46049</v>
      </c>
      <c r="UDF516" s="150" t="s">
        <v>1381</v>
      </c>
      <c r="UDG516" s="63" t="s">
        <v>363</v>
      </c>
      <c r="UDH516" s="63">
        <v>338</v>
      </c>
      <c r="UDI516" s="63" t="s">
        <v>1403</v>
      </c>
      <c r="UDJ516" s="63" t="str">
        <f>_xlfn.IFNA(VLOOKUP(UDH516,[1]MH!UDE$2:UDP$538,7,FALSE), "")</f>
        <v/>
      </c>
      <c r="UDK516" s="63" t="s">
        <v>23</v>
      </c>
      <c r="UDL516" s="63" t="s">
        <v>842</v>
      </c>
      <c r="UDM516" s="115">
        <v>46049</v>
      </c>
      <c r="UDN516" s="150" t="s">
        <v>1381</v>
      </c>
      <c r="UDO516" s="63" t="s">
        <v>363</v>
      </c>
      <c r="UDP516" s="63">
        <v>338</v>
      </c>
      <c r="UDQ516" s="63" t="s">
        <v>1403</v>
      </c>
      <c r="UDR516" s="63" t="str">
        <f>_xlfn.IFNA(VLOOKUP(UDP516,[1]MH!UDM$2:UDX$538,7,FALSE), "")</f>
        <v/>
      </c>
      <c r="UDS516" s="63" t="s">
        <v>23</v>
      </c>
      <c r="UDT516" s="63" t="s">
        <v>842</v>
      </c>
      <c r="UDU516" s="115">
        <v>46049</v>
      </c>
      <c r="UDV516" s="150" t="s">
        <v>1381</v>
      </c>
      <c r="UDW516" s="63" t="s">
        <v>363</v>
      </c>
      <c r="UDX516" s="63">
        <v>338</v>
      </c>
      <c r="UDY516" s="63" t="s">
        <v>1403</v>
      </c>
      <c r="UDZ516" s="63" t="str">
        <f>_xlfn.IFNA(VLOOKUP(UDX516,[1]MH!UDU$2:UEF$538,7,FALSE), "")</f>
        <v/>
      </c>
      <c r="UEA516" s="63" t="s">
        <v>23</v>
      </c>
      <c r="UEB516" s="63" t="s">
        <v>842</v>
      </c>
      <c r="UEC516" s="115">
        <v>46049</v>
      </c>
      <c r="UED516" s="150" t="s">
        <v>1381</v>
      </c>
      <c r="UEE516" s="63" t="s">
        <v>363</v>
      </c>
      <c r="UEF516" s="63">
        <v>338</v>
      </c>
      <c r="UEG516" s="63" t="s">
        <v>1403</v>
      </c>
      <c r="UEH516" s="63" t="str">
        <f>_xlfn.IFNA(VLOOKUP(UEF516,[1]MH!UEC$2:UEN$538,7,FALSE), "")</f>
        <v/>
      </c>
      <c r="UEI516" s="63" t="s">
        <v>23</v>
      </c>
      <c r="UEJ516" s="63" t="s">
        <v>842</v>
      </c>
      <c r="UEK516" s="115">
        <v>46049</v>
      </c>
      <c r="UEL516" s="150" t="s">
        <v>1381</v>
      </c>
      <c r="UEM516" s="63" t="s">
        <v>363</v>
      </c>
      <c r="UEN516" s="63">
        <v>338</v>
      </c>
      <c r="UEO516" s="63" t="s">
        <v>1403</v>
      </c>
      <c r="UEP516" s="63" t="str">
        <f>_xlfn.IFNA(VLOOKUP(UEN516,[1]MH!UEK$2:UEV$538,7,FALSE), "")</f>
        <v/>
      </c>
      <c r="UEQ516" s="63" t="s">
        <v>23</v>
      </c>
      <c r="UER516" s="63" t="s">
        <v>842</v>
      </c>
      <c r="UES516" s="115">
        <v>46049</v>
      </c>
      <c r="UET516" s="150" t="s">
        <v>1381</v>
      </c>
      <c r="UEU516" s="63" t="s">
        <v>363</v>
      </c>
      <c r="UEV516" s="63">
        <v>338</v>
      </c>
      <c r="UEW516" s="63" t="s">
        <v>1403</v>
      </c>
      <c r="UEX516" s="63" t="str">
        <f>_xlfn.IFNA(VLOOKUP(UEV516,[1]MH!UES$2:UFD$538,7,FALSE), "")</f>
        <v/>
      </c>
      <c r="UEY516" s="63" t="s">
        <v>23</v>
      </c>
      <c r="UEZ516" s="63" t="s">
        <v>842</v>
      </c>
      <c r="UFA516" s="115">
        <v>46049</v>
      </c>
      <c r="UFB516" s="150" t="s">
        <v>1381</v>
      </c>
      <c r="UFC516" s="63" t="s">
        <v>363</v>
      </c>
      <c r="UFD516" s="63">
        <v>338</v>
      </c>
      <c r="UFE516" s="63" t="s">
        <v>1403</v>
      </c>
      <c r="UFF516" s="63" t="str">
        <f>_xlfn.IFNA(VLOOKUP(UFD516,[1]MH!UFA$2:UFL$538,7,FALSE), "")</f>
        <v/>
      </c>
      <c r="UFG516" s="63" t="s">
        <v>23</v>
      </c>
      <c r="UFH516" s="63" t="s">
        <v>842</v>
      </c>
      <c r="UFI516" s="115">
        <v>46049</v>
      </c>
      <c r="UFJ516" s="150" t="s">
        <v>1381</v>
      </c>
      <c r="UFK516" s="63" t="s">
        <v>363</v>
      </c>
      <c r="UFL516" s="63">
        <v>338</v>
      </c>
      <c r="UFM516" s="63" t="s">
        <v>1403</v>
      </c>
      <c r="UFN516" s="63" t="str">
        <f>_xlfn.IFNA(VLOOKUP(UFL516,[1]MH!UFI$2:UFT$538,7,FALSE), "")</f>
        <v/>
      </c>
      <c r="UFO516" s="63" t="s">
        <v>23</v>
      </c>
      <c r="UFP516" s="63" t="s">
        <v>842</v>
      </c>
      <c r="UFQ516" s="115">
        <v>46049</v>
      </c>
      <c r="UFR516" s="150" t="s">
        <v>1381</v>
      </c>
      <c r="UFS516" s="63" t="s">
        <v>363</v>
      </c>
      <c r="UFT516" s="63">
        <v>338</v>
      </c>
      <c r="UFU516" s="63" t="s">
        <v>1403</v>
      </c>
      <c r="UFV516" s="63" t="str">
        <f>_xlfn.IFNA(VLOOKUP(UFT516,[1]MH!UFQ$2:UGB$538,7,FALSE), "")</f>
        <v/>
      </c>
      <c r="UFW516" s="63" t="s">
        <v>23</v>
      </c>
      <c r="UFX516" s="63" t="s">
        <v>842</v>
      </c>
      <c r="UFY516" s="115">
        <v>46049</v>
      </c>
      <c r="UFZ516" s="150" t="s">
        <v>1381</v>
      </c>
      <c r="UGA516" s="63" t="s">
        <v>363</v>
      </c>
      <c r="UGB516" s="63">
        <v>338</v>
      </c>
      <c r="UGC516" s="63" t="s">
        <v>1403</v>
      </c>
      <c r="UGD516" s="63" t="str">
        <f>_xlfn.IFNA(VLOOKUP(UGB516,[1]MH!UFY$2:UGJ$538,7,FALSE), "")</f>
        <v/>
      </c>
      <c r="UGE516" s="63" t="s">
        <v>23</v>
      </c>
      <c r="UGF516" s="63" t="s">
        <v>842</v>
      </c>
      <c r="UGG516" s="115">
        <v>46049</v>
      </c>
      <c r="UGH516" s="150" t="s">
        <v>1381</v>
      </c>
      <c r="UGI516" s="63" t="s">
        <v>363</v>
      </c>
      <c r="UGJ516" s="63">
        <v>338</v>
      </c>
      <c r="UGK516" s="63" t="s">
        <v>1403</v>
      </c>
      <c r="UGL516" s="63" t="str">
        <f>_xlfn.IFNA(VLOOKUP(UGJ516,[1]MH!UGG$2:UGR$538,7,FALSE), "")</f>
        <v/>
      </c>
      <c r="UGM516" s="63" t="s">
        <v>23</v>
      </c>
      <c r="UGN516" s="63" t="s">
        <v>842</v>
      </c>
      <c r="UGO516" s="115">
        <v>46049</v>
      </c>
      <c r="UGP516" s="150" t="s">
        <v>1381</v>
      </c>
      <c r="UGQ516" s="63" t="s">
        <v>363</v>
      </c>
      <c r="UGR516" s="63">
        <v>338</v>
      </c>
      <c r="UGS516" s="63" t="s">
        <v>1403</v>
      </c>
      <c r="UGT516" s="63" t="str">
        <f>_xlfn.IFNA(VLOOKUP(UGR516,[1]MH!UGO$2:UGZ$538,7,FALSE), "")</f>
        <v/>
      </c>
      <c r="UGU516" s="63" t="s">
        <v>23</v>
      </c>
      <c r="UGV516" s="63" t="s">
        <v>842</v>
      </c>
      <c r="UGW516" s="115">
        <v>46049</v>
      </c>
      <c r="UGX516" s="150" t="s">
        <v>1381</v>
      </c>
      <c r="UGY516" s="63" t="s">
        <v>363</v>
      </c>
      <c r="UGZ516" s="63">
        <v>338</v>
      </c>
      <c r="UHA516" s="63" t="s">
        <v>1403</v>
      </c>
      <c r="UHB516" s="63" t="str">
        <f>_xlfn.IFNA(VLOOKUP(UGZ516,[1]MH!UGW$2:UHH$538,7,FALSE), "")</f>
        <v/>
      </c>
      <c r="UHC516" s="63" t="s">
        <v>23</v>
      </c>
      <c r="UHD516" s="63" t="s">
        <v>842</v>
      </c>
      <c r="UHE516" s="115">
        <v>46049</v>
      </c>
      <c r="UHF516" s="150" t="s">
        <v>1381</v>
      </c>
      <c r="UHG516" s="63" t="s">
        <v>363</v>
      </c>
      <c r="UHH516" s="63">
        <v>338</v>
      </c>
      <c r="UHI516" s="63" t="s">
        <v>1403</v>
      </c>
      <c r="UHJ516" s="63" t="str">
        <f>_xlfn.IFNA(VLOOKUP(UHH516,[1]MH!UHE$2:UHP$538,7,FALSE), "")</f>
        <v/>
      </c>
      <c r="UHK516" s="63" t="s">
        <v>23</v>
      </c>
      <c r="UHL516" s="63" t="s">
        <v>842</v>
      </c>
      <c r="UHM516" s="115">
        <v>46049</v>
      </c>
      <c r="UHN516" s="150" t="s">
        <v>1381</v>
      </c>
      <c r="UHO516" s="63" t="s">
        <v>363</v>
      </c>
      <c r="UHP516" s="63">
        <v>338</v>
      </c>
      <c r="UHQ516" s="63" t="s">
        <v>1403</v>
      </c>
      <c r="UHR516" s="63" t="str">
        <f>_xlfn.IFNA(VLOOKUP(UHP516,[1]MH!UHM$2:UHX$538,7,FALSE), "")</f>
        <v/>
      </c>
      <c r="UHS516" s="63" t="s">
        <v>23</v>
      </c>
      <c r="UHT516" s="63" t="s">
        <v>842</v>
      </c>
      <c r="UHU516" s="115">
        <v>46049</v>
      </c>
      <c r="UHV516" s="150" t="s">
        <v>1381</v>
      </c>
      <c r="UHW516" s="63" t="s">
        <v>363</v>
      </c>
      <c r="UHX516" s="63">
        <v>338</v>
      </c>
      <c r="UHY516" s="63" t="s">
        <v>1403</v>
      </c>
      <c r="UHZ516" s="63" t="str">
        <f>_xlfn.IFNA(VLOOKUP(UHX516,[1]MH!UHU$2:UIF$538,7,FALSE), "")</f>
        <v/>
      </c>
      <c r="UIA516" s="63" t="s">
        <v>23</v>
      </c>
      <c r="UIB516" s="63" t="s">
        <v>842</v>
      </c>
      <c r="UIC516" s="115">
        <v>46049</v>
      </c>
      <c r="UID516" s="150" t="s">
        <v>1381</v>
      </c>
      <c r="UIE516" s="63" t="s">
        <v>363</v>
      </c>
      <c r="UIF516" s="63">
        <v>338</v>
      </c>
      <c r="UIG516" s="63" t="s">
        <v>1403</v>
      </c>
      <c r="UIH516" s="63" t="str">
        <f>_xlfn.IFNA(VLOOKUP(UIF516,[1]MH!UIC$2:UIN$538,7,FALSE), "")</f>
        <v/>
      </c>
      <c r="UII516" s="63" t="s">
        <v>23</v>
      </c>
      <c r="UIJ516" s="63" t="s">
        <v>842</v>
      </c>
      <c r="UIK516" s="115">
        <v>46049</v>
      </c>
      <c r="UIL516" s="150" t="s">
        <v>1381</v>
      </c>
      <c r="UIM516" s="63" t="s">
        <v>363</v>
      </c>
      <c r="UIN516" s="63">
        <v>338</v>
      </c>
      <c r="UIO516" s="63" t="s">
        <v>1403</v>
      </c>
      <c r="UIP516" s="63" t="str">
        <f>_xlfn.IFNA(VLOOKUP(UIN516,[1]MH!UIK$2:UIV$538,7,FALSE), "")</f>
        <v/>
      </c>
      <c r="UIQ516" s="63" t="s">
        <v>23</v>
      </c>
      <c r="UIR516" s="63" t="s">
        <v>842</v>
      </c>
      <c r="UIS516" s="115">
        <v>46049</v>
      </c>
      <c r="UIT516" s="150" t="s">
        <v>1381</v>
      </c>
      <c r="UIU516" s="63" t="s">
        <v>363</v>
      </c>
      <c r="UIV516" s="63">
        <v>338</v>
      </c>
      <c r="UIW516" s="63" t="s">
        <v>1403</v>
      </c>
      <c r="UIX516" s="63" t="str">
        <f>_xlfn.IFNA(VLOOKUP(UIV516,[1]MH!UIS$2:UJD$538,7,FALSE), "")</f>
        <v/>
      </c>
      <c r="UIY516" s="63" t="s">
        <v>23</v>
      </c>
      <c r="UIZ516" s="63" t="s">
        <v>842</v>
      </c>
      <c r="UJA516" s="115">
        <v>46049</v>
      </c>
      <c r="UJB516" s="150" t="s">
        <v>1381</v>
      </c>
      <c r="UJC516" s="63" t="s">
        <v>363</v>
      </c>
      <c r="UJD516" s="63">
        <v>338</v>
      </c>
      <c r="UJE516" s="63" t="s">
        <v>1403</v>
      </c>
      <c r="UJF516" s="63" t="str">
        <f>_xlfn.IFNA(VLOOKUP(UJD516,[1]MH!UJA$2:UJL$538,7,FALSE), "")</f>
        <v/>
      </c>
      <c r="UJG516" s="63" t="s">
        <v>23</v>
      </c>
      <c r="UJH516" s="63" t="s">
        <v>842</v>
      </c>
      <c r="UJI516" s="115">
        <v>46049</v>
      </c>
      <c r="UJJ516" s="150" t="s">
        <v>1381</v>
      </c>
      <c r="UJK516" s="63" t="s">
        <v>363</v>
      </c>
      <c r="UJL516" s="63">
        <v>338</v>
      </c>
      <c r="UJM516" s="63" t="s">
        <v>1403</v>
      </c>
      <c r="UJN516" s="63" t="str">
        <f>_xlfn.IFNA(VLOOKUP(UJL516,[1]MH!UJI$2:UJT$538,7,FALSE), "")</f>
        <v/>
      </c>
      <c r="UJO516" s="63" t="s">
        <v>23</v>
      </c>
      <c r="UJP516" s="63" t="s">
        <v>842</v>
      </c>
      <c r="UJQ516" s="115">
        <v>46049</v>
      </c>
      <c r="UJR516" s="150" t="s">
        <v>1381</v>
      </c>
      <c r="UJS516" s="63" t="s">
        <v>363</v>
      </c>
      <c r="UJT516" s="63">
        <v>338</v>
      </c>
      <c r="UJU516" s="63" t="s">
        <v>1403</v>
      </c>
      <c r="UJV516" s="63" t="str">
        <f>_xlfn.IFNA(VLOOKUP(UJT516,[1]MH!UJQ$2:UKB$538,7,FALSE), "")</f>
        <v/>
      </c>
      <c r="UJW516" s="63" t="s">
        <v>23</v>
      </c>
      <c r="UJX516" s="63" t="s">
        <v>842</v>
      </c>
      <c r="UJY516" s="115">
        <v>46049</v>
      </c>
      <c r="UJZ516" s="150" t="s">
        <v>1381</v>
      </c>
      <c r="UKA516" s="63" t="s">
        <v>363</v>
      </c>
      <c r="UKB516" s="63">
        <v>338</v>
      </c>
      <c r="UKC516" s="63" t="s">
        <v>1403</v>
      </c>
      <c r="UKD516" s="63" t="str">
        <f>_xlfn.IFNA(VLOOKUP(UKB516,[1]MH!UJY$2:UKJ$538,7,FALSE), "")</f>
        <v/>
      </c>
      <c r="UKE516" s="63" t="s">
        <v>23</v>
      </c>
      <c r="UKF516" s="63" t="s">
        <v>842</v>
      </c>
      <c r="UKG516" s="115">
        <v>46049</v>
      </c>
      <c r="UKH516" s="150" t="s">
        <v>1381</v>
      </c>
      <c r="UKI516" s="63" t="s">
        <v>363</v>
      </c>
      <c r="UKJ516" s="63">
        <v>338</v>
      </c>
      <c r="UKK516" s="63" t="s">
        <v>1403</v>
      </c>
      <c r="UKL516" s="63" t="str">
        <f>_xlfn.IFNA(VLOOKUP(UKJ516,[1]MH!UKG$2:UKR$538,7,FALSE), "")</f>
        <v/>
      </c>
      <c r="UKM516" s="63" t="s">
        <v>23</v>
      </c>
      <c r="UKN516" s="63" t="s">
        <v>842</v>
      </c>
      <c r="UKO516" s="115">
        <v>46049</v>
      </c>
      <c r="UKP516" s="150" t="s">
        <v>1381</v>
      </c>
      <c r="UKQ516" s="63" t="s">
        <v>363</v>
      </c>
      <c r="UKR516" s="63">
        <v>338</v>
      </c>
      <c r="UKS516" s="63" t="s">
        <v>1403</v>
      </c>
      <c r="UKT516" s="63" t="str">
        <f>_xlfn.IFNA(VLOOKUP(UKR516,[1]MH!UKO$2:UKZ$538,7,FALSE), "")</f>
        <v/>
      </c>
      <c r="UKU516" s="63" t="s">
        <v>23</v>
      </c>
      <c r="UKV516" s="63" t="s">
        <v>842</v>
      </c>
      <c r="UKW516" s="115">
        <v>46049</v>
      </c>
      <c r="UKX516" s="150" t="s">
        <v>1381</v>
      </c>
      <c r="UKY516" s="63" t="s">
        <v>363</v>
      </c>
      <c r="UKZ516" s="63">
        <v>338</v>
      </c>
      <c r="ULA516" s="63" t="s">
        <v>1403</v>
      </c>
      <c r="ULB516" s="63" t="str">
        <f>_xlfn.IFNA(VLOOKUP(UKZ516,[1]MH!UKW$2:ULH$538,7,FALSE), "")</f>
        <v/>
      </c>
      <c r="ULC516" s="63" t="s">
        <v>23</v>
      </c>
      <c r="ULD516" s="63" t="s">
        <v>842</v>
      </c>
      <c r="ULE516" s="115">
        <v>46049</v>
      </c>
      <c r="ULF516" s="150" t="s">
        <v>1381</v>
      </c>
      <c r="ULG516" s="63" t="s">
        <v>363</v>
      </c>
      <c r="ULH516" s="63">
        <v>338</v>
      </c>
      <c r="ULI516" s="63" t="s">
        <v>1403</v>
      </c>
      <c r="ULJ516" s="63" t="str">
        <f>_xlfn.IFNA(VLOOKUP(ULH516,[1]MH!ULE$2:ULP$538,7,FALSE), "")</f>
        <v/>
      </c>
      <c r="ULK516" s="63" t="s">
        <v>23</v>
      </c>
      <c r="ULL516" s="63" t="s">
        <v>842</v>
      </c>
      <c r="ULM516" s="115">
        <v>46049</v>
      </c>
      <c r="ULN516" s="150" t="s">
        <v>1381</v>
      </c>
      <c r="ULO516" s="63" t="s">
        <v>363</v>
      </c>
      <c r="ULP516" s="63">
        <v>338</v>
      </c>
      <c r="ULQ516" s="63" t="s">
        <v>1403</v>
      </c>
      <c r="ULR516" s="63" t="str">
        <f>_xlfn.IFNA(VLOOKUP(ULP516,[1]MH!ULM$2:ULX$538,7,FALSE), "")</f>
        <v/>
      </c>
      <c r="ULS516" s="63" t="s">
        <v>23</v>
      </c>
      <c r="ULT516" s="63" t="s">
        <v>842</v>
      </c>
      <c r="ULU516" s="115">
        <v>46049</v>
      </c>
      <c r="ULV516" s="150" t="s">
        <v>1381</v>
      </c>
      <c r="ULW516" s="63" t="s">
        <v>363</v>
      </c>
      <c r="ULX516" s="63">
        <v>338</v>
      </c>
      <c r="ULY516" s="63" t="s">
        <v>1403</v>
      </c>
      <c r="ULZ516" s="63" t="str">
        <f>_xlfn.IFNA(VLOOKUP(ULX516,[1]MH!ULU$2:UMF$538,7,FALSE), "")</f>
        <v/>
      </c>
      <c r="UMA516" s="63" t="s">
        <v>23</v>
      </c>
      <c r="UMB516" s="63" t="s">
        <v>842</v>
      </c>
      <c r="UMC516" s="115">
        <v>46049</v>
      </c>
      <c r="UMD516" s="150" t="s">
        <v>1381</v>
      </c>
      <c r="UME516" s="63" t="s">
        <v>363</v>
      </c>
      <c r="UMF516" s="63">
        <v>338</v>
      </c>
      <c r="UMG516" s="63" t="s">
        <v>1403</v>
      </c>
      <c r="UMH516" s="63" t="str">
        <f>_xlfn.IFNA(VLOOKUP(UMF516,[1]MH!UMC$2:UMN$538,7,FALSE), "")</f>
        <v/>
      </c>
      <c r="UMI516" s="63" t="s">
        <v>23</v>
      </c>
      <c r="UMJ516" s="63" t="s">
        <v>842</v>
      </c>
      <c r="UMK516" s="115">
        <v>46049</v>
      </c>
      <c r="UML516" s="150" t="s">
        <v>1381</v>
      </c>
      <c r="UMM516" s="63" t="s">
        <v>363</v>
      </c>
      <c r="UMN516" s="63">
        <v>338</v>
      </c>
      <c r="UMO516" s="63" t="s">
        <v>1403</v>
      </c>
      <c r="UMP516" s="63" t="str">
        <f>_xlfn.IFNA(VLOOKUP(UMN516,[1]MH!UMK$2:UMV$538,7,FALSE), "")</f>
        <v/>
      </c>
      <c r="UMQ516" s="63" t="s">
        <v>23</v>
      </c>
      <c r="UMR516" s="63" t="s">
        <v>842</v>
      </c>
      <c r="UMS516" s="115">
        <v>46049</v>
      </c>
      <c r="UMT516" s="150" t="s">
        <v>1381</v>
      </c>
      <c r="UMU516" s="63" t="s">
        <v>363</v>
      </c>
      <c r="UMV516" s="63">
        <v>338</v>
      </c>
      <c r="UMW516" s="63" t="s">
        <v>1403</v>
      </c>
      <c r="UMX516" s="63" t="str">
        <f>_xlfn.IFNA(VLOOKUP(UMV516,[1]MH!UMS$2:UND$538,7,FALSE), "")</f>
        <v/>
      </c>
      <c r="UMY516" s="63" t="s">
        <v>23</v>
      </c>
      <c r="UMZ516" s="63" t="s">
        <v>842</v>
      </c>
      <c r="UNA516" s="115">
        <v>46049</v>
      </c>
      <c r="UNB516" s="150" t="s">
        <v>1381</v>
      </c>
      <c r="UNC516" s="63" t="s">
        <v>363</v>
      </c>
      <c r="UND516" s="63">
        <v>338</v>
      </c>
      <c r="UNE516" s="63" t="s">
        <v>1403</v>
      </c>
      <c r="UNF516" s="63" t="str">
        <f>_xlfn.IFNA(VLOOKUP(UND516,[1]MH!UNA$2:UNL$538,7,FALSE), "")</f>
        <v/>
      </c>
      <c r="UNG516" s="63" t="s">
        <v>23</v>
      </c>
      <c r="UNH516" s="63" t="s">
        <v>842</v>
      </c>
      <c r="UNI516" s="115">
        <v>46049</v>
      </c>
      <c r="UNJ516" s="150" t="s">
        <v>1381</v>
      </c>
      <c r="UNK516" s="63" t="s">
        <v>363</v>
      </c>
      <c r="UNL516" s="63">
        <v>338</v>
      </c>
      <c r="UNM516" s="63" t="s">
        <v>1403</v>
      </c>
      <c r="UNN516" s="63" t="str">
        <f>_xlfn.IFNA(VLOOKUP(UNL516,[1]MH!UNI$2:UNT$538,7,FALSE), "")</f>
        <v/>
      </c>
      <c r="UNO516" s="63" t="s">
        <v>23</v>
      </c>
      <c r="UNP516" s="63" t="s">
        <v>842</v>
      </c>
      <c r="UNQ516" s="115">
        <v>46049</v>
      </c>
      <c r="UNR516" s="150" t="s">
        <v>1381</v>
      </c>
      <c r="UNS516" s="63" t="s">
        <v>363</v>
      </c>
      <c r="UNT516" s="63">
        <v>338</v>
      </c>
      <c r="UNU516" s="63" t="s">
        <v>1403</v>
      </c>
      <c r="UNV516" s="63" t="str">
        <f>_xlfn.IFNA(VLOOKUP(UNT516,[1]MH!UNQ$2:UOB$538,7,FALSE), "")</f>
        <v/>
      </c>
      <c r="UNW516" s="63" t="s">
        <v>23</v>
      </c>
      <c r="UNX516" s="63" t="s">
        <v>842</v>
      </c>
      <c r="UNY516" s="115">
        <v>46049</v>
      </c>
      <c r="UNZ516" s="150" t="s">
        <v>1381</v>
      </c>
      <c r="UOA516" s="63" t="s">
        <v>363</v>
      </c>
      <c r="UOB516" s="63">
        <v>338</v>
      </c>
      <c r="UOC516" s="63" t="s">
        <v>1403</v>
      </c>
      <c r="UOD516" s="63" t="str">
        <f>_xlfn.IFNA(VLOOKUP(UOB516,[1]MH!UNY$2:UOJ$538,7,FALSE), "")</f>
        <v/>
      </c>
      <c r="UOE516" s="63" t="s">
        <v>23</v>
      </c>
      <c r="UOF516" s="63" t="s">
        <v>842</v>
      </c>
      <c r="UOG516" s="115">
        <v>46049</v>
      </c>
      <c r="UOH516" s="150" t="s">
        <v>1381</v>
      </c>
      <c r="UOI516" s="63" t="s">
        <v>363</v>
      </c>
      <c r="UOJ516" s="63">
        <v>338</v>
      </c>
      <c r="UOK516" s="63" t="s">
        <v>1403</v>
      </c>
      <c r="UOL516" s="63" t="str">
        <f>_xlfn.IFNA(VLOOKUP(UOJ516,[1]MH!UOG$2:UOR$538,7,FALSE), "")</f>
        <v/>
      </c>
      <c r="UOM516" s="63" t="s">
        <v>23</v>
      </c>
      <c r="UON516" s="63" t="s">
        <v>842</v>
      </c>
      <c r="UOO516" s="115">
        <v>46049</v>
      </c>
      <c r="UOP516" s="150" t="s">
        <v>1381</v>
      </c>
      <c r="UOQ516" s="63" t="s">
        <v>363</v>
      </c>
      <c r="UOR516" s="63">
        <v>338</v>
      </c>
      <c r="UOS516" s="63" t="s">
        <v>1403</v>
      </c>
      <c r="UOT516" s="63" t="str">
        <f>_xlfn.IFNA(VLOOKUP(UOR516,[1]MH!UOO$2:UOZ$538,7,FALSE), "")</f>
        <v/>
      </c>
      <c r="UOU516" s="63" t="s">
        <v>23</v>
      </c>
      <c r="UOV516" s="63" t="s">
        <v>842</v>
      </c>
      <c r="UOW516" s="115">
        <v>46049</v>
      </c>
      <c r="UOX516" s="150" t="s">
        <v>1381</v>
      </c>
      <c r="UOY516" s="63" t="s">
        <v>363</v>
      </c>
      <c r="UOZ516" s="63">
        <v>338</v>
      </c>
      <c r="UPA516" s="63" t="s">
        <v>1403</v>
      </c>
      <c r="UPB516" s="63" t="str">
        <f>_xlfn.IFNA(VLOOKUP(UOZ516,[1]MH!UOW$2:UPH$538,7,FALSE), "")</f>
        <v/>
      </c>
      <c r="UPC516" s="63" t="s">
        <v>23</v>
      </c>
      <c r="UPD516" s="63" t="s">
        <v>842</v>
      </c>
      <c r="UPE516" s="115">
        <v>46049</v>
      </c>
      <c r="UPF516" s="150" t="s">
        <v>1381</v>
      </c>
      <c r="UPG516" s="63" t="s">
        <v>363</v>
      </c>
      <c r="UPH516" s="63">
        <v>338</v>
      </c>
      <c r="UPI516" s="63" t="s">
        <v>1403</v>
      </c>
      <c r="UPJ516" s="63" t="str">
        <f>_xlfn.IFNA(VLOOKUP(UPH516,[1]MH!UPE$2:UPP$538,7,FALSE), "")</f>
        <v/>
      </c>
      <c r="UPK516" s="63" t="s">
        <v>23</v>
      </c>
      <c r="UPL516" s="63" t="s">
        <v>842</v>
      </c>
      <c r="UPM516" s="115">
        <v>46049</v>
      </c>
      <c r="UPN516" s="150" t="s">
        <v>1381</v>
      </c>
      <c r="UPO516" s="63" t="s">
        <v>363</v>
      </c>
      <c r="UPP516" s="63">
        <v>338</v>
      </c>
      <c r="UPQ516" s="63" t="s">
        <v>1403</v>
      </c>
      <c r="UPR516" s="63" t="str">
        <f>_xlfn.IFNA(VLOOKUP(UPP516,[1]MH!UPM$2:UPX$538,7,FALSE), "")</f>
        <v/>
      </c>
      <c r="UPS516" s="63" t="s">
        <v>23</v>
      </c>
      <c r="UPT516" s="63" t="s">
        <v>842</v>
      </c>
      <c r="UPU516" s="115">
        <v>46049</v>
      </c>
      <c r="UPV516" s="150" t="s">
        <v>1381</v>
      </c>
      <c r="UPW516" s="63" t="s">
        <v>363</v>
      </c>
      <c r="UPX516" s="63">
        <v>338</v>
      </c>
      <c r="UPY516" s="63" t="s">
        <v>1403</v>
      </c>
      <c r="UPZ516" s="63" t="str">
        <f>_xlfn.IFNA(VLOOKUP(UPX516,[1]MH!UPU$2:UQF$538,7,FALSE), "")</f>
        <v/>
      </c>
      <c r="UQA516" s="63" t="s">
        <v>23</v>
      </c>
      <c r="UQB516" s="63" t="s">
        <v>842</v>
      </c>
      <c r="UQC516" s="115">
        <v>46049</v>
      </c>
      <c r="UQD516" s="150" t="s">
        <v>1381</v>
      </c>
      <c r="UQE516" s="63" t="s">
        <v>363</v>
      </c>
      <c r="UQF516" s="63">
        <v>338</v>
      </c>
      <c r="UQG516" s="63" t="s">
        <v>1403</v>
      </c>
      <c r="UQH516" s="63" t="str">
        <f>_xlfn.IFNA(VLOOKUP(UQF516,[1]MH!UQC$2:UQN$538,7,FALSE), "")</f>
        <v/>
      </c>
      <c r="UQI516" s="63" t="s">
        <v>23</v>
      </c>
      <c r="UQJ516" s="63" t="s">
        <v>842</v>
      </c>
      <c r="UQK516" s="115">
        <v>46049</v>
      </c>
      <c r="UQL516" s="150" t="s">
        <v>1381</v>
      </c>
      <c r="UQM516" s="63" t="s">
        <v>363</v>
      </c>
      <c r="UQN516" s="63">
        <v>338</v>
      </c>
      <c r="UQO516" s="63" t="s">
        <v>1403</v>
      </c>
      <c r="UQP516" s="63" t="str">
        <f>_xlfn.IFNA(VLOOKUP(UQN516,[1]MH!UQK$2:UQV$538,7,FALSE), "")</f>
        <v/>
      </c>
      <c r="UQQ516" s="63" t="s">
        <v>23</v>
      </c>
      <c r="UQR516" s="63" t="s">
        <v>842</v>
      </c>
      <c r="UQS516" s="115">
        <v>46049</v>
      </c>
      <c r="UQT516" s="150" t="s">
        <v>1381</v>
      </c>
      <c r="UQU516" s="63" t="s">
        <v>363</v>
      </c>
      <c r="UQV516" s="63">
        <v>338</v>
      </c>
      <c r="UQW516" s="63" t="s">
        <v>1403</v>
      </c>
      <c r="UQX516" s="63" t="str">
        <f>_xlfn.IFNA(VLOOKUP(UQV516,[1]MH!UQS$2:URD$538,7,FALSE), "")</f>
        <v/>
      </c>
      <c r="UQY516" s="63" t="s">
        <v>23</v>
      </c>
      <c r="UQZ516" s="63" t="s">
        <v>842</v>
      </c>
      <c r="URA516" s="115">
        <v>46049</v>
      </c>
      <c r="URB516" s="150" t="s">
        <v>1381</v>
      </c>
      <c r="URC516" s="63" t="s">
        <v>363</v>
      </c>
      <c r="URD516" s="63">
        <v>338</v>
      </c>
      <c r="URE516" s="63" t="s">
        <v>1403</v>
      </c>
      <c r="URF516" s="63" t="str">
        <f>_xlfn.IFNA(VLOOKUP(URD516,[1]MH!URA$2:URL$538,7,FALSE), "")</f>
        <v/>
      </c>
      <c r="URG516" s="63" t="s">
        <v>23</v>
      </c>
      <c r="URH516" s="63" t="s">
        <v>842</v>
      </c>
      <c r="URI516" s="115">
        <v>46049</v>
      </c>
      <c r="URJ516" s="150" t="s">
        <v>1381</v>
      </c>
      <c r="URK516" s="63" t="s">
        <v>363</v>
      </c>
      <c r="URL516" s="63">
        <v>338</v>
      </c>
      <c r="URM516" s="63" t="s">
        <v>1403</v>
      </c>
      <c r="URN516" s="63" t="str">
        <f>_xlfn.IFNA(VLOOKUP(URL516,[1]MH!URI$2:URT$538,7,FALSE), "")</f>
        <v/>
      </c>
      <c r="URO516" s="63" t="s">
        <v>23</v>
      </c>
      <c r="URP516" s="63" t="s">
        <v>842</v>
      </c>
      <c r="URQ516" s="115">
        <v>46049</v>
      </c>
      <c r="URR516" s="150" t="s">
        <v>1381</v>
      </c>
      <c r="URS516" s="63" t="s">
        <v>363</v>
      </c>
      <c r="URT516" s="63">
        <v>338</v>
      </c>
      <c r="URU516" s="63" t="s">
        <v>1403</v>
      </c>
      <c r="URV516" s="63" t="str">
        <f>_xlfn.IFNA(VLOOKUP(URT516,[1]MH!URQ$2:USB$538,7,FALSE), "")</f>
        <v/>
      </c>
      <c r="URW516" s="63" t="s">
        <v>23</v>
      </c>
      <c r="URX516" s="63" t="s">
        <v>842</v>
      </c>
      <c r="URY516" s="115">
        <v>46049</v>
      </c>
      <c r="URZ516" s="150" t="s">
        <v>1381</v>
      </c>
      <c r="USA516" s="63" t="s">
        <v>363</v>
      </c>
      <c r="USB516" s="63">
        <v>338</v>
      </c>
      <c r="USC516" s="63" t="s">
        <v>1403</v>
      </c>
      <c r="USD516" s="63" t="str">
        <f>_xlfn.IFNA(VLOOKUP(USB516,[1]MH!URY$2:USJ$538,7,FALSE), "")</f>
        <v/>
      </c>
      <c r="USE516" s="63" t="s">
        <v>23</v>
      </c>
      <c r="USF516" s="63" t="s">
        <v>842</v>
      </c>
      <c r="USG516" s="115">
        <v>46049</v>
      </c>
      <c r="USH516" s="150" t="s">
        <v>1381</v>
      </c>
      <c r="USI516" s="63" t="s">
        <v>363</v>
      </c>
      <c r="USJ516" s="63">
        <v>338</v>
      </c>
      <c r="USK516" s="63" t="s">
        <v>1403</v>
      </c>
      <c r="USL516" s="63" t="str">
        <f>_xlfn.IFNA(VLOOKUP(USJ516,[1]MH!USG$2:USR$538,7,FALSE), "")</f>
        <v/>
      </c>
      <c r="USM516" s="63" t="s">
        <v>23</v>
      </c>
      <c r="USN516" s="63" t="s">
        <v>842</v>
      </c>
      <c r="USO516" s="115">
        <v>46049</v>
      </c>
      <c r="USP516" s="150" t="s">
        <v>1381</v>
      </c>
      <c r="USQ516" s="63" t="s">
        <v>363</v>
      </c>
      <c r="USR516" s="63">
        <v>338</v>
      </c>
      <c r="USS516" s="63" t="s">
        <v>1403</v>
      </c>
      <c r="UST516" s="63" t="str">
        <f>_xlfn.IFNA(VLOOKUP(USR516,[1]MH!USO$2:USZ$538,7,FALSE), "")</f>
        <v/>
      </c>
      <c r="USU516" s="63" t="s">
        <v>23</v>
      </c>
      <c r="USV516" s="63" t="s">
        <v>842</v>
      </c>
      <c r="USW516" s="115">
        <v>46049</v>
      </c>
      <c r="USX516" s="150" t="s">
        <v>1381</v>
      </c>
      <c r="USY516" s="63" t="s">
        <v>363</v>
      </c>
      <c r="USZ516" s="63">
        <v>338</v>
      </c>
      <c r="UTA516" s="63" t="s">
        <v>1403</v>
      </c>
      <c r="UTB516" s="63" t="str">
        <f>_xlfn.IFNA(VLOOKUP(USZ516,[1]MH!USW$2:UTH$538,7,FALSE), "")</f>
        <v/>
      </c>
      <c r="UTC516" s="63" t="s">
        <v>23</v>
      </c>
      <c r="UTD516" s="63" t="s">
        <v>842</v>
      </c>
      <c r="UTE516" s="115">
        <v>46049</v>
      </c>
      <c r="UTF516" s="150" t="s">
        <v>1381</v>
      </c>
      <c r="UTG516" s="63" t="s">
        <v>363</v>
      </c>
      <c r="UTH516" s="63">
        <v>338</v>
      </c>
      <c r="UTI516" s="63" t="s">
        <v>1403</v>
      </c>
      <c r="UTJ516" s="63" t="str">
        <f>_xlfn.IFNA(VLOOKUP(UTH516,[1]MH!UTE$2:UTP$538,7,FALSE), "")</f>
        <v/>
      </c>
      <c r="UTK516" s="63" t="s">
        <v>23</v>
      </c>
      <c r="UTL516" s="63" t="s">
        <v>842</v>
      </c>
      <c r="UTM516" s="115">
        <v>46049</v>
      </c>
      <c r="UTN516" s="150" t="s">
        <v>1381</v>
      </c>
      <c r="UTO516" s="63" t="s">
        <v>363</v>
      </c>
      <c r="UTP516" s="63">
        <v>338</v>
      </c>
      <c r="UTQ516" s="63" t="s">
        <v>1403</v>
      </c>
      <c r="UTR516" s="63" t="str">
        <f>_xlfn.IFNA(VLOOKUP(UTP516,[1]MH!UTM$2:UTX$538,7,FALSE), "")</f>
        <v/>
      </c>
      <c r="UTS516" s="63" t="s">
        <v>23</v>
      </c>
      <c r="UTT516" s="63" t="s">
        <v>842</v>
      </c>
      <c r="UTU516" s="115">
        <v>46049</v>
      </c>
      <c r="UTV516" s="150" t="s">
        <v>1381</v>
      </c>
      <c r="UTW516" s="63" t="s">
        <v>363</v>
      </c>
      <c r="UTX516" s="63">
        <v>338</v>
      </c>
      <c r="UTY516" s="63" t="s">
        <v>1403</v>
      </c>
      <c r="UTZ516" s="63" t="str">
        <f>_xlfn.IFNA(VLOOKUP(UTX516,[1]MH!UTU$2:UUF$538,7,FALSE), "")</f>
        <v/>
      </c>
      <c r="UUA516" s="63" t="s">
        <v>23</v>
      </c>
      <c r="UUB516" s="63" t="s">
        <v>842</v>
      </c>
      <c r="UUC516" s="115">
        <v>46049</v>
      </c>
      <c r="UUD516" s="150" t="s">
        <v>1381</v>
      </c>
      <c r="UUE516" s="63" t="s">
        <v>363</v>
      </c>
      <c r="UUF516" s="63">
        <v>338</v>
      </c>
      <c r="UUG516" s="63" t="s">
        <v>1403</v>
      </c>
      <c r="UUH516" s="63" t="str">
        <f>_xlfn.IFNA(VLOOKUP(UUF516,[1]MH!UUC$2:UUN$538,7,FALSE), "")</f>
        <v/>
      </c>
      <c r="UUI516" s="63" t="s">
        <v>23</v>
      </c>
      <c r="UUJ516" s="63" t="s">
        <v>842</v>
      </c>
      <c r="UUK516" s="115">
        <v>46049</v>
      </c>
      <c r="UUL516" s="150" t="s">
        <v>1381</v>
      </c>
      <c r="UUM516" s="63" t="s">
        <v>363</v>
      </c>
      <c r="UUN516" s="63">
        <v>338</v>
      </c>
      <c r="UUO516" s="63" t="s">
        <v>1403</v>
      </c>
      <c r="UUP516" s="63" t="str">
        <f>_xlfn.IFNA(VLOOKUP(UUN516,[1]MH!UUK$2:UUV$538,7,FALSE), "")</f>
        <v/>
      </c>
      <c r="UUQ516" s="63" t="s">
        <v>23</v>
      </c>
      <c r="UUR516" s="63" t="s">
        <v>842</v>
      </c>
      <c r="UUS516" s="115">
        <v>46049</v>
      </c>
      <c r="UUT516" s="150" t="s">
        <v>1381</v>
      </c>
      <c r="UUU516" s="63" t="s">
        <v>363</v>
      </c>
      <c r="UUV516" s="63">
        <v>338</v>
      </c>
      <c r="UUW516" s="63" t="s">
        <v>1403</v>
      </c>
      <c r="UUX516" s="63" t="str">
        <f>_xlfn.IFNA(VLOOKUP(UUV516,[1]MH!UUS$2:UVD$538,7,FALSE), "")</f>
        <v/>
      </c>
      <c r="UUY516" s="63" t="s">
        <v>23</v>
      </c>
      <c r="UUZ516" s="63" t="s">
        <v>842</v>
      </c>
      <c r="UVA516" s="115">
        <v>46049</v>
      </c>
      <c r="UVB516" s="150" t="s">
        <v>1381</v>
      </c>
      <c r="UVC516" s="63" t="s">
        <v>363</v>
      </c>
      <c r="UVD516" s="63">
        <v>338</v>
      </c>
      <c r="UVE516" s="63" t="s">
        <v>1403</v>
      </c>
      <c r="UVF516" s="63" t="str">
        <f>_xlfn.IFNA(VLOOKUP(UVD516,[1]MH!UVA$2:UVL$538,7,FALSE), "")</f>
        <v/>
      </c>
      <c r="UVG516" s="63" t="s">
        <v>23</v>
      </c>
      <c r="UVH516" s="63" t="s">
        <v>842</v>
      </c>
      <c r="UVI516" s="115">
        <v>46049</v>
      </c>
      <c r="UVJ516" s="150" t="s">
        <v>1381</v>
      </c>
      <c r="UVK516" s="63" t="s">
        <v>363</v>
      </c>
      <c r="UVL516" s="63">
        <v>338</v>
      </c>
      <c r="UVM516" s="63" t="s">
        <v>1403</v>
      </c>
      <c r="UVN516" s="63" t="str">
        <f>_xlfn.IFNA(VLOOKUP(UVL516,[1]MH!UVI$2:UVT$538,7,FALSE), "")</f>
        <v/>
      </c>
      <c r="UVO516" s="63" t="s">
        <v>23</v>
      </c>
      <c r="UVP516" s="63" t="s">
        <v>842</v>
      </c>
      <c r="UVQ516" s="115">
        <v>46049</v>
      </c>
      <c r="UVR516" s="150" t="s">
        <v>1381</v>
      </c>
      <c r="UVS516" s="63" t="s">
        <v>363</v>
      </c>
      <c r="UVT516" s="63">
        <v>338</v>
      </c>
      <c r="UVU516" s="63" t="s">
        <v>1403</v>
      </c>
      <c r="UVV516" s="63" t="str">
        <f>_xlfn.IFNA(VLOOKUP(UVT516,[1]MH!UVQ$2:UWB$538,7,FALSE), "")</f>
        <v/>
      </c>
      <c r="UVW516" s="63" t="s">
        <v>23</v>
      </c>
      <c r="UVX516" s="63" t="s">
        <v>842</v>
      </c>
      <c r="UVY516" s="115">
        <v>46049</v>
      </c>
      <c r="UVZ516" s="150" t="s">
        <v>1381</v>
      </c>
      <c r="UWA516" s="63" t="s">
        <v>363</v>
      </c>
      <c r="UWB516" s="63">
        <v>338</v>
      </c>
      <c r="UWC516" s="63" t="s">
        <v>1403</v>
      </c>
      <c r="UWD516" s="63" t="str">
        <f>_xlfn.IFNA(VLOOKUP(UWB516,[1]MH!UVY$2:UWJ$538,7,FALSE), "")</f>
        <v/>
      </c>
      <c r="UWE516" s="63" t="s">
        <v>23</v>
      </c>
      <c r="UWF516" s="63" t="s">
        <v>842</v>
      </c>
      <c r="UWG516" s="115">
        <v>46049</v>
      </c>
      <c r="UWH516" s="150" t="s">
        <v>1381</v>
      </c>
      <c r="UWI516" s="63" t="s">
        <v>363</v>
      </c>
      <c r="UWJ516" s="63">
        <v>338</v>
      </c>
      <c r="UWK516" s="63" t="s">
        <v>1403</v>
      </c>
      <c r="UWL516" s="63" t="str">
        <f>_xlfn.IFNA(VLOOKUP(UWJ516,[1]MH!UWG$2:UWR$538,7,FALSE), "")</f>
        <v/>
      </c>
      <c r="UWM516" s="63" t="s">
        <v>23</v>
      </c>
      <c r="UWN516" s="63" t="s">
        <v>842</v>
      </c>
      <c r="UWO516" s="115">
        <v>46049</v>
      </c>
      <c r="UWP516" s="150" t="s">
        <v>1381</v>
      </c>
      <c r="UWQ516" s="63" t="s">
        <v>363</v>
      </c>
      <c r="UWR516" s="63">
        <v>338</v>
      </c>
      <c r="UWS516" s="63" t="s">
        <v>1403</v>
      </c>
      <c r="UWT516" s="63" t="str">
        <f>_xlfn.IFNA(VLOOKUP(UWR516,[1]MH!UWO$2:UWZ$538,7,FALSE), "")</f>
        <v/>
      </c>
      <c r="UWU516" s="63" t="s">
        <v>23</v>
      </c>
      <c r="UWV516" s="63" t="s">
        <v>842</v>
      </c>
      <c r="UWW516" s="115">
        <v>46049</v>
      </c>
      <c r="UWX516" s="150" t="s">
        <v>1381</v>
      </c>
      <c r="UWY516" s="63" t="s">
        <v>363</v>
      </c>
      <c r="UWZ516" s="63">
        <v>338</v>
      </c>
      <c r="UXA516" s="63" t="s">
        <v>1403</v>
      </c>
      <c r="UXB516" s="63" t="str">
        <f>_xlfn.IFNA(VLOOKUP(UWZ516,[1]MH!UWW$2:UXH$538,7,FALSE), "")</f>
        <v/>
      </c>
      <c r="UXC516" s="63" t="s">
        <v>23</v>
      </c>
      <c r="UXD516" s="63" t="s">
        <v>842</v>
      </c>
      <c r="UXE516" s="115">
        <v>46049</v>
      </c>
      <c r="UXF516" s="150" t="s">
        <v>1381</v>
      </c>
      <c r="UXG516" s="63" t="s">
        <v>363</v>
      </c>
      <c r="UXH516" s="63">
        <v>338</v>
      </c>
      <c r="UXI516" s="63" t="s">
        <v>1403</v>
      </c>
      <c r="UXJ516" s="63" t="str">
        <f>_xlfn.IFNA(VLOOKUP(UXH516,[1]MH!UXE$2:UXP$538,7,FALSE), "")</f>
        <v/>
      </c>
      <c r="UXK516" s="63" t="s">
        <v>23</v>
      </c>
      <c r="UXL516" s="63" t="s">
        <v>842</v>
      </c>
      <c r="UXM516" s="115">
        <v>46049</v>
      </c>
      <c r="UXN516" s="150" t="s">
        <v>1381</v>
      </c>
      <c r="UXO516" s="63" t="s">
        <v>363</v>
      </c>
      <c r="UXP516" s="63">
        <v>338</v>
      </c>
      <c r="UXQ516" s="63" t="s">
        <v>1403</v>
      </c>
      <c r="UXR516" s="63" t="str">
        <f>_xlfn.IFNA(VLOOKUP(UXP516,[1]MH!UXM$2:UXX$538,7,FALSE), "")</f>
        <v/>
      </c>
      <c r="UXS516" s="63" t="s">
        <v>23</v>
      </c>
      <c r="UXT516" s="63" t="s">
        <v>842</v>
      </c>
      <c r="UXU516" s="115">
        <v>46049</v>
      </c>
      <c r="UXV516" s="150" t="s">
        <v>1381</v>
      </c>
      <c r="UXW516" s="63" t="s">
        <v>363</v>
      </c>
      <c r="UXX516" s="63">
        <v>338</v>
      </c>
      <c r="UXY516" s="63" t="s">
        <v>1403</v>
      </c>
      <c r="UXZ516" s="63" t="str">
        <f>_xlfn.IFNA(VLOOKUP(UXX516,[1]MH!UXU$2:UYF$538,7,FALSE), "")</f>
        <v/>
      </c>
      <c r="UYA516" s="63" t="s">
        <v>23</v>
      </c>
      <c r="UYB516" s="63" t="s">
        <v>842</v>
      </c>
      <c r="UYC516" s="115">
        <v>46049</v>
      </c>
      <c r="UYD516" s="150" t="s">
        <v>1381</v>
      </c>
      <c r="UYE516" s="63" t="s">
        <v>363</v>
      </c>
      <c r="UYF516" s="63">
        <v>338</v>
      </c>
      <c r="UYG516" s="63" t="s">
        <v>1403</v>
      </c>
      <c r="UYH516" s="63" t="str">
        <f>_xlfn.IFNA(VLOOKUP(UYF516,[1]MH!UYC$2:UYN$538,7,FALSE), "")</f>
        <v/>
      </c>
      <c r="UYI516" s="63" t="s">
        <v>23</v>
      </c>
      <c r="UYJ516" s="63" t="s">
        <v>842</v>
      </c>
      <c r="UYK516" s="115">
        <v>46049</v>
      </c>
      <c r="UYL516" s="150" t="s">
        <v>1381</v>
      </c>
      <c r="UYM516" s="63" t="s">
        <v>363</v>
      </c>
      <c r="UYN516" s="63">
        <v>338</v>
      </c>
      <c r="UYO516" s="63" t="s">
        <v>1403</v>
      </c>
      <c r="UYP516" s="63" t="str">
        <f>_xlfn.IFNA(VLOOKUP(UYN516,[1]MH!UYK$2:UYV$538,7,FALSE), "")</f>
        <v/>
      </c>
      <c r="UYQ516" s="63" t="s">
        <v>23</v>
      </c>
      <c r="UYR516" s="63" t="s">
        <v>842</v>
      </c>
      <c r="UYS516" s="115">
        <v>46049</v>
      </c>
      <c r="UYT516" s="150" t="s">
        <v>1381</v>
      </c>
      <c r="UYU516" s="63" t="s">
        <v>363</v>
      </c>
      <c r="UYV516" s="63">
        <v>338</v>
      </c>
      <c r="UYW516" s="63" t="s">
        <v>1403</v>
      </c>
      <c r="UYX516" s="63" t="str">
        <f>_xlfn.IFNA(VLOOKUP(UYV516,[1]MH!UYS$2:UZD$538,7,FALSE), "")</f>
        <v/>
      </c>
      <c r="UYY516" s="63" t="s">
        <v>23</v>
      </c>
      <c r="UYZ516" s="63" t="s">
        <v>842</v>
      </c>
      <c r="UZA516" s="115">
        <v>46049</v>
      </c>
      <c r="UZB516" s="150" t="s">
        <v>1381</v>
      </c>
      <c r="UZC516" s="63" t="s">
        <v>363</v>
      </c>
      <c r="UZD516" s="63">
        <v>338</v>
      </c>
      <c r="UZE516" s="63" t="s">
        <v>1403</v>
      </c>
      <c r="UZF516" s="63" t="str">
        <f>_xlfn.IFNA(VLOOKUP(UZD516,[1]MH!UZA$2:UZL$538,7,FALSE), "")</f>
        <v/>
      </c>
      <c r="UZG516" s="63" t="s">
        <v>23</v>
      </c>
      <c r="UZH516" s="63" t="s">
        <v>842</v>
      </c>
      <c r="UZI516" s="115">
        <v>46049</v>
      </c>
      <c r="UZJ516" s="150" t="s">
        <v>1381</v>
      </c>
      <c r="UZK516" s="63" t="s">
        <v>363</v>
      </c>
      <c r="UZL516" s="63">
        <v>338</v>
      </c>
      <c r="UZM516" s="63" t="s">
        <v>1403</v>
      </c>
      <c r="UZN516" s="63" t="str">
        <f>_xlfn.IFNA(VLOOKUP(UZL516,[1]MH!UZI$2:UZT$538,7,FALSE), "")</f>
        <v/>
      </c>
      <c r="UZO516" s="63" t="s">
        <v>23</v>
      </c>
      <c r="UZP516" s="63" t="s">
        <v>842</v>
      </c>
      <c r="UZQ516" s="115">
        <v>46049</v>
      </c>
      <c r="UZR516" s="150" t="s">
        <v>1381</v>
      </c>
      <c r="UZS516" s="63" t="s">
        <v>363</v>
      </c>
      <c r="UZT516" s="63">
        <v>338</v>
      </c>
      <c r="UZU516" s="63" t="s">
        <v>1403</v>
      </c>
      <c r="UZV516" s="63" t="str">
        <f>_xlfn.IFNA(VLOOKUP(UZT516,[1]MH!UZQ$2:VAB$538,7,FALSE), "")</f>
        <v/>
      </c>
      <c r="UZW516" s="63" t="s">
        <v>23</v>
      </c>
      <c r="UZX516" s="63" t="s">
        <v>842</v>
      </c>
      <c r="UZY516" s="115">
        <v>46049</v>
      </c>
      <c r="UZZ516" s="150" t="s">
        <v>1381</v>
      </c>
      <c r="VAA516" s="63" t="s">
        <v>363</v>
      </c>
      <c r="VAB516" s="63">
        <v>338</v>
      </c>
      <c r="VAC516" s="63" t="s">
        <v>1403</v>
      </c>
      <c r="VAD516" s="63" t="str">
        <f>_xlfn.IFNA(VLOOKUP(VAB516,[1]MH!UZY$2:VAJ$538,7,FALSE), "")</f>
        <v/>
      </c>
      <c r="VAE516" s="63" t="s">
        <v>23</v>
      </c>
      <c r="VAF516" s="63" t="s">
        <v>842</v>
      </c>
      <c r="VAG516" s="115">
        <v>46049</v>
      </c>
      <c r="VAH516" s="150" t="s">
        <v>1381</v>
      </c>
      <c r="VAI516" s="63" t="s">
        <v>363</v>
      </c>
      <c r="VAJ516" s="63">
        <v>338</v>
      </c>
      <c r="VAK516" s="63" t="s">
        <v>1403</v>
      </c>
      <c r="VAL516" s="63" t="str">
        <f>_xlfn.IFNA(VLOOKUP(VAJ516,[1]MH!VAG$2:VAR$538,7,FALSE), "")</f>
        <v/>
      </c>
      <c r="VAM516" s="63" t="s">
        <v>23</v>
      </c>
      <c r="VAN516" s="63" t="s">
        <v>842</v>
      </c>
      <c r="VAO516" s="115">
        <v>46049</v>
      </c>
      <c r="VAP516" s="150" t="s">
        <v>1381</v>
      </c>
      <c r="VAQ516" s="63" t="s">
        <v>363</v>
      </c>
      <c r="VAR516" s="63">
        <v>338</v>
      </c>
      <c r="VAS516" s="63" t="s">
        <v>1403</v>
      </c>
      <c r="VAT516" s="63" t="str">
        <f>_xlfn.IFNA(VLOOKUP(VAR516,[1]MH!VAO$2:VAZ$538,7,FALSE), "")</f>
        <v/>
      </c>
      <c r="VAU516" s="63" t="s">
        <v>23</v>
      </c>
      <c r="VAV516" s="63" t="s">
        <v>842</v>
      </c>
      <c r="VAW516" s="115">
        <v>46049</v>
      </c>
      <c r="VAX516" s="150" t="s">
        <v>1381</v>
      </c>
      <c r="VAY516" s="63" t="s">
        <v>363</v>
      </c>
      <c r="VAZ516" s="63">
        <v>338</v>
      </c>
      <c r="VBA516" s="63" t="s">
        <v>1403</v>
      </c>
      <c r="VBB516" s="63" t="str">
        <f>_xlfn.IFNA(VLOOKUP(VAZ516,[1]MH!VAW$2:VBH$538,7,FALSE), "")</f>
        <v/>
      </c>
      <c r="VBC516" s="63" t="s">
        <v>23</v>
      </c>
      <c r="VBD516" s="63" t="s">
        <v>842</v>
      </c>
      <c r="VBE516" s="115">
        <v>46049</v>
      </c>
      <c r="VBF516" s="150" t="s">
        <v>1381</v>
      </c>
      <c r="VBG516" s="63" t="s">
        <v>363</v>
      </c>
      <c r="VBH516" s="63">
        <v>338</v>
      </c>
      <c r="VBI516" s="63" t="s">
        <v>1403</v>
      </c>
      <c r="VBJ516" s="63" t="str">
        <f>_xlfn.IFNA(VLOOKUP(VBH516,[1]MH!VBE$2:VBP$538,7,FALSE), "")</f>
        <v/>
      </c>
      <c r="VBK516" s="63" t="s">
        <v>23</v>
      </c>
      <c r="VBL516" s="63" t="s">
        <v>842</v>
      </c>
      <c r="VBM516" s="115">
        <v>46049</v>
      </c>
      <c r="VBN516" s="150" t="s">
        <v>1381</v>
      </c>
      <c r="VBO516" s="63" t="s">
        <v>363</v>
      </c>
      <c r="VBP516" s="63">
        <v>338</v>
      </c>
      <c r="VBQ516" s="63" t="s">
        <v>1403</v>
      </c>
      <c r="VBR516" s="63" t="str">
        <f>_xlfn.IFNA(VLOOKUP(VBP516,[1]MH!VBM$2:VBX$538,7,FALSE), "")</f>
        <v/>
      </c>
      <c r="VBS516" s="63" t="s">
        <v>23</v>
      </c>
      <c r="VBT516" s="63" t="s">
        <v>842</v>
      </c>
      <c r="VBU516" s="115">
        <v>46049</v>
      </c>
      <c r="VBV516" s="150" t="s">
        <v>1381</v>
      </c>
      <c r="VBW516" s="63" t="s">
        <v>363</v>
      </c>
      <c r="VBX516" s="63">
        <v>338</v>
      </c>
      <c r="VBY516" s="63" t="s">
        <v>1403</v>
      </c>
      <c r="VBZ516" s="63" t="str">
        <f>_xlfn.IFNA(VLOOKUP(VBX516,[1]MH!VBU$2:VCF$538,7,FALSE), "")</f>
        <v/>
      </c>
      <c r="VCA516" s="63" t="s">
        <v>23</v>
      </c>
      <c r="VCB516" s="63" t="s">
        <v>842</v>
      </c>
      <c r="VCC516" s="115">
        <v>46049</v>
      </c>
      <c r="VCD516" s="150" t="s">
        <v>1381</v>
      </c>
      <c r="VCE516" s="63" t="s">
        <v>363</v>
      </c>
      <c r="VCF516" s="63">
        <v>338</v>
      </c>
      <c r="VCG516" s="63" t="s">
        <v>1403</v>
      </c>
      <c r="VCH516" s="63" t="str">
        <f>_xlfn.IFNA(VLOOKUP(VCF516,[1]MH!VCC$2:VCN$538,7,FALSE), "")</f>
        <v/>
      </c>
      <c r="VCI516" s="63" t="s">
        <v>23</v>
      </c>
      <c r="VCJ516" s="63" t="s">
        <v>842</v>
      </c>
      <c r="VCK516" s="115">
        <v>46049</v>
      </c>
      <c r="VCL516" s="150" t="s">
        <v>1381</v>
      </c>
      <c r="VCM516" s="63" t="s">
        <v>363</v>
      </c>
      <c r="VCN516" s="63">
        <v>338</v>
      </c>
      <c r="VCO516" s="63" t="s">
        <v>1403</v>
      </c>
      <c r="VCP516" s="63" t="str">
        <f>_xlfn.IFNA(VLOOKUP(VCN516,[1]MH!VCK$2:VCV$538,7,FALSE), "")</f>
        <v/>
      </c>
      <c r="VCQ516" s="63" t="s">
        <v>23</v>
      </c>
      <c r="VCR516" s="63" t="s">
        <v>842</v>
      </c>
      <c r="VCS516" s="115">
        <v>46049</v>
      </c>
      <c r="VCT516" s="150" t="s">
        <v>1381</v>
      </c>
      <c r="VCU516" s="63" t="s">
        <v>363</v>
      </c>
      <c r="VCV516" s="63">
        <v>338</v>
      </c>
      <c r="VCW516" s="63" t="s">
        <v>1403</v>
      </c>
      <c r="VCX516" s="63" t="str">
        <f>_xlfn.IFNA(VLOOKUP(VCV516,[1]MH!VCS$2:VDD$538,7,FALSE), "")</f>
        <v/>
      </c>
      <c r="VCY516" s="63" t="s">
        <v>23</v>
      </c>
      <c r="VCZ516" s="63" t="s">
        <v>842</v>
      </c>
      <c r="VDA516" s="115">
        <v>46049</v>
      </c>
      <c r="VDB516" s="150" t="s">
        <v>1381</v>
      </c>
      <c r="VDC516" s="63" t="s">
        <v>363</v>
      </c>
      <c r="VDD516" s="63">
        <v>338</v>
      </c>
      <c r="VDE516" s="63" t="s">
        <v>1403</v>
      </c>
      <c r="VDF516" s="63" t="str">
        <f>_xlfn.IFNA(VLOOKUP(VDD516,[1]MH!VDA$2:VDL$538,7,FALSE), "")</f>
        <v/>
      </c>
      <c r="VDG516" s="63" t="s">
        <v>23</v>
      </c>
      <c r="VDH516" s="63" t="s">
        <v>842</v>
      </c>
      <c r="VDI516" s="115">
        <v>46049</v>
      </c>
      <c r="VDJ516" s="150" t="s">
        <v>1381</v>
      </c>
      <c r="VDK516" s="63" t="s">
        <v>363</v>
      </c>
      <c r="VDL516" s="63">
        <v>338</v>
      </c>
      <c r="VDM516" s="63" t="s">
        <v>1403</v>
      </c>
      <c r="VDN516" s="63" t="str">
        <f>_xlfn.IFNA(VLOOKUP(VDL516,[1]MH!VDI$2:VDT$538,7,FALSE), "")</f>
        <v/>
      </c>
      <c r="VDO516" s="63" t="s">
        <v>23</v>
      </c>
      <c r="VDP516" s="63" t="s">
        <v>842</v>
      </c>
      <c r="VDQ516" s="115">
        <v>46049</v>
      </c>
      <c r="VDR516" s="150" t="s">
        <v>1381</v>
      </c>
      <c r="VDS516" s="63" t="s">
        <v>363</v>
      </c>
      <c r="VDT516" s="63">
        <v>338</v>
      </c>
      <c r="VDU516" s="63" t="s">
        <v>1403</v>
      </c>
      <c r="VDV516" s="63" t="str">
        <f>_xlfn.IFNA(VLOOKUP(VDT516,[1]MH!VDQ$2:VEB$538,7,FALSE), "")</f>
        <v/>
      </c>
      <c r="VDW516" s="63" t="s">
        <v>23</v>
      </c>
      <c r="VDX516" s="63" t="s">
        <v>842</v>
      </c>
      <c r="VDY516" s="115">
        <v>46049</v>
      </c>
      <c r="VDZ516" s="150" t="s">
        <v>1381</v>
      </c>
      <c r="VEA516" s="63" t="s">
        <v>363</v>
      </c>
      <c r="VEB516" s="63">
        <v>338</v>
      </c>
      <c r="VEC516" s="63" t="s">
        <v>1403</v>
      </c>
      <c r="VED516" s="63" t="str">
        <f>_xlfn.IFNA(VLOOKUP(VEB516,[1]MH!VDY$2:VEJ$538,7,FALSE), "")</f>
        <v/>
      </c>
      <c r="VEE516" s="63" t="s">
        <v>23</v>
      </c>
      <c r="VEF516" s="63" t="s">
        <v>842</v>
      </c>
      <c r="VEG516" s="115">
        <v>46049</v>
      </c>
      <c r="VEH516" s="150" t="s">
        <v>1381</v>
      </c>
      <c r="VEI516" s="63" t="s">
        <v>363</v>
      </c>
      <c r="VEJ516" s="63">
        <v>338</v>
      </c>
      <c r="VEK516" s="63" t="s">
        <v>1403</v>
      </c>
      <c r="VEL516" s="63" t="str">
        <f>_xlfn.IFNA(VLOOKUP(VEJ516,[1]MH!VEG$2:VER$538,7,FALSE), "")</f>
        <v/>
      </c>
      <c r="VEM516" s="63" t="s">
        <v>23</v>
      </c>
      <c r="VEN516" s="63" t="s">
        <v>842</v>
      </c>
      <c r="VEO516" s="115">
        <v>46049</v>
      </c>
      <c r="VEP516" s="150" t="s">
        <v>1381</v>
      </c>
      <c r="VEQ516" s="63" t="s">
        <v>363</v>
      </c>
      <c r="VER516" s="63">
        <v>338</v>
      </c>
      <c r="VES516" s="63" t="s">
        <v>1403</v>
      </c>
      <c r="VET516" s="63" t="str">
        <f>_xlfn.IFNA(VLOOKUP(VER516,[1]MH!VEO$2:VEZ$538,7,FALSE), "")</f>
        <v/>
      </c>
      <c r="VEU516" s="63" t="s">
        <v>23</v>
      </c>
      <c r="VEV516" s="63" t="s">
        <v>842</v>
      </c>
      <c r="VEW516" s="115">
        <v>46049</v>
      </c>
      <c r="VEX516" s="150" t="s">
        <v>1381</v>
      </c>
      <c r="VEY516" s="63" t="s">
        <v>363</v>
      </c>
      <c r="VEZ516" s="63">
        <v>338</v>
      </c>
      <c r="VFA516" s="63" t="s">
        <v>1403</v>
      </c>
      <c r="VFB516" s="63" t="str">
        <f>_xlfn.IFNA(VLOOKUP(VEZ516,[1]MH!VEW$2:VFH$538,7,FALSE), "")</f>
        <v/>
      </c>
      <c r="VFC516" s="63" t="s">
        <v>23</v>
      </c>
      <c r="VFD516" s="63" t="s">
        <v>842</v>
      </c>
      <c r="VFE516" s="115">
        <v>46049</v>
      </c>
      <c r="VFF516" s="150" t="s">
        <v>1381</v>
      </c>
      <c r="VFG516" s="63" t="s">
        <v>363</v>
      </c>
      <c r="VFH516" s="63">
        <v>338</v>
      </c>
      <c r="VFI516" s="63" t="s">
        <v>1403</v>
      </c>
      <c r="VFJ516" s="63" t="str">
        <f>_xlfn.IFNA(VLOOKUP(VFH516,[1]MH!VFE$2:VFP$538,7,FALSE), "")</f>
        <v/>
      </c>
      <c r="VFK516" s="63" t="s">
        <v>23</v>
      </c>
      <c r="VFL516" s="63" t="s">
        <v>842</v>
      </c>
      <c r="VFM516" s="115">
        <v>46049</v>
      </c>
      <c r="VFN516" s="150" t="s">
        <v>1381</v>
      </c>
      <c r="VFO516" s="63" t="s">
        <v>363</v>
      </c>
      <c r="VFP516" s="63">
        <v>338</v>
      </c>
      <c r="VFQ516" s="63" t="s">
        <v>1403</v>
      </c>
      <c r="VFR516" s="63" t="str">
        <f>_xlfn.IFNA(VLOOKUP(VFP516,[1]MH!VFM$2:VFX$538,7,FALSE), "")</f>
        <v/>
      </c>
      <c r="VFS516" s="63" t="s">
        <v>23</v>
      </c>
      <c r="VFT516" s="63" t="s">
        <v>842</v>
      </c>
      <c r="VFU516" s="115">
        <v>46049</v>
      </c>
      <c r="VFV516" s="150" t="s">
        <v>1381</v>
      </c>
      <c r="VFW516" s="63" t="s">
        <v>363</v>
      </c>
      <c r="VFX516" s="63">
        <v>338</v>
      </c>
      <c r="VFY516" s="63" t="s">
        <v>1403</v>
      </c>
      <c r="VFZ516" s="63" t="str">
        <f>_xlfn.IFNA(VLOOKUP(VFX516,[1]MH!VFU$2:VGF$538,7,FALSE), "")</f>
        <v/>
      </c>
      <c r="VGA516" s="63" t="s">
        <v>23</v>
      </c>
      <c r="VGB516" s="63" t="s">
        <v>842</v>
      </c>
      <c r="VGC516" s="115">
        <v>46049</v>
      </c>
      <c r="VGD516" s="150" t="s">
        <v>1381</v>
      </c>
      <c r="VGE516" s="63" t="s">
        <v>363</v>
      </c>
      <c r="VGF516" s="63">
        <v>338</v>
      </c>
      <c r="VGG516" s="63" t="s">
        <v>1403</v>
      </c>
      <c r="VGH516" s="63" t="str">
        <f>_xlfn.IFNA(VLOOKUP(VGF516,[1]MH!VGC$2:VGN$538,7,FALSE), "")</f>
        <v/>
      </c>
      <c r="VGI516" s="63" t="s">
        <v>23</v>
      </c>
      <c r="VGJ516" s="63" t="s">
        <v>842</v>
      </c>
      <c r="VGK516" s="115">
        <v>46049</v>
      </c>
      <c r="VGL516" s="150" t="s">
        <v>1381</v>
      </c>
      <c r="VGM516" s="63" t="s">
        <v>363</v>
      </c>
      <c r="VGN516" s="63">
        <v>338</v>
      </c>
      <c r="VGO516" s="63" t="s">
        <v>1403</v>
      </c>
      <c r="VGP516" s="63" t="str">
        <f>_xlfn.IFNA(VLOOKUP(VGN516,[1]MH!VGK$2:VGV$538,7,FALSE), "")</f>
        <v/>
      </c>
      <c r="VGQ516" s="63" t="s">
        <v>23</v>
      </c>
      <c r="VGR516" s="63" t="s">
        <v>842</v>
      </c>
      <c r="VGS516" s="115">
        <v>46049</v>
      </c>
      <c r="VGT516" s="150" t="s">
        <v>1381</v>
      </c>
      <c r="VGU516" s="63" t="s">
        <v>363</v>
      </c>
      <c r="VGV516" s="63">
        <v>338</v>
      </c>
      <c r="VGW516" s="63" t="s">
        <v>1403</v>
      </c>
      <c r="VGX516" s="63" t="str">
        <f>_xlfn.IFNA(VLOOKUP(VGV516,[1]MH!VGS$2:VHD$538,7,FALSE), "")</f>
        <v/>
      </c>
      <c r="VGY516" s="63" t="s">
        <v>23</v>
      </c>
      <c r="VGZ516" s="63" t="s">
        <v>842</v>
      </c>
      <c r="VHA516" s="115">
        <v>46049</v>
      </c>
      <c r="VHB516" s="150" t="s">
        <v>1381</v>
      </c>
      <c r="VHC516" s="63" t="s">
        <v>363</v>
      </c>
      <c r="VHD516" s="63">
        <v>338</v>
      </c>
      <c r="VHE516" s="63" t="s">
        <v>1403</v>
      </c>
      <c r="VHF516" s="63" t="str">
        <f>_xlfn.IFNA(VLOOKUP(VHD516,[1]MH!VHA$2:VHL$538,7,FALSE), "")</f>
        <v/>
      </c>
      <c r="VHG516" s="63" t="s">
        <v>23</v>
      </c>
      <c r="VHH516" s="63" t="s">
        <v>842</v>
      </c>
      <c r="VHI516" s="115">
        <v>46049</v>
      </c>
      <c r="VHJ516" s="150" t="s">
        <v>1381</v>
      </c>
      <c r="VHK516" s="63" t="s">
        <v>363</v>
      </c>
      <c r="VHL516" s="63">
        <v>338</v>
      </c>
      <c r="VHM516" s="63" t="s">
        <v>1403</v>
      </c>
      <c r="VHN516" s="63" t="str">
        <f>_xlfn.IFNA(VLOOKUP(VHL516,[1]MH!VHI$2:VHT$538,7,FALSE), "")</f>
        <v/>
      </c>
      <c r="VHO516" s="63" t="s">
        <v>23</v>
      </c>
      <c r="VHP516" s="63" t="s">
        <v>842</v>
      </c>
      <c r="VHQ516" s="115">
        <v>46049</v>
      </c>
      <c r="VHR516" s="150" t="s">
        <v>1381</v>
      </c>
      <c r="VHS516" s="63" t="s">
        <v>363</v>
      </c>
      <c r="VHT516" s="63">
        <v>338</v>
      </c>
      <c r="VHU516" s="63" t="s">
        <v>1403</v>
      </c>
      <c r="VHV516" s="63" t="str">
        <f>_xlfn.IFNA(VLOOKUP(VHT516,[1]MH!VHQ$2:VIB$538,7,FALSE), "")</f>
        <v/>
      </c>
      <c r="VHW516" s="63" t="s">
        <v>23</v>
      </c>
      <c r="VHX516" s="63" t="s">
        <v>842</v>
      </c>
      <c r="VHY516" s="115">
        <v>46049</v>
      </c>
      <c r="VHZ516" s="150" t="s">
        <v>1381</v>
      </c>
      <c r="VIA516" s="63" t="s">
        <v>363</v>
      </c>
      <c r="VIB516" s="63">
        <v>338</v>
      </c>
      <c r="VIC516" s="63" t="s">
        <v>1403</v>
      </c>
      <c r="VID516" s="63" t="str">
        <f>_xlfn.IFNA(VLOOKUP(VIB516,[1]MH!VHY$2:VIJ$538,7,FALSE), "")</f>
        <v/>
      </c>
      <c r="VIE516" s="63" t="s">
        <v>23</v>
      </c>
      <c r="VIF516" s="63" t="s">
        <v>842</v>
      </c>
      <c r="VIG516" s="115">
        <v>46049</v>
      </c>
      <c r="VIH516" s="150" t="s">
        <v>1381</v>
      </c>
      <c r="VII516" s="63" t="s">
        <v>363</v>
      </c>
      <c r="VIJ516" s="63">
        <v>338</v>
      </c>
      <c r="VIK516" s="63" t="s">
        <v>1403</v>
      </c>
      <c r="VIL516" s="63" t="str">
        <f>_xlfn.IFNA(VLOOKUP(VIJ516,[1]MH!VIG$2:VIR$538,7,FALSE), "")</f>
        <v/>
      </c>
      <c r="VIM516" s="63" t="s">
        <v>23</v>
      </c>
      <c r="VIN516" s="63" t="s">
        <v>842</v>
      </c>
      <c r="VIO516" s="115">
        <v>46049</v>
      </c>
      <c r="VIP516" s="150" t="s">
        <v>1381</v>
      </c>
      <c r="VIQ516" s="63" t="s">
        <v>363</v>
      </c>
      <c r="VIR516" s="63">
        <v>338</v>
      </c>
      <c r="VIS516" s="63" t="s">
        <v>1403</v>
      </c>
      <c r="VIT516" s="63" t="str">
        <f>_xlfn.IFNA(VLOOKUP(VIR516,[1]MH!VIO$2:VIZ$538,7,FALSE), "")</f>
        <v/>
      </c>
      <c r="VIU516" s="63" t="s">
        <v>23</v>
      </c>
      <c r="VIV516" s="63" t="s">
        <v>842</v>
      </c>
      <c r="VIW516" s="115">
        <v>46049</v>
      </c>
      <c r="VIX516" s="150" t="s">
        <v>1381</v>
      </c>
      <c r="VIY516" s="63" t="s">
        <v>363</v>
      </c>
      <c r="VIZ516" s="63">
        <v>338</v>
      </c>
      <c r="VJA516" s="63" t="s">
        <v>1403</v>
      </c>
      <c r="VJB516" s="63" t="str">
        <f>_xlfn.IFNA(VLOOKUP(VIZ516,[1]MH!VIW$2:VJH$538,7,FALSE), "")</f>
        <v/>
      </c>
      <c r="VJC516" s="63" t="s">
        <v>23</v>
      </c>
      <c r="VJD516" s="63" t="s">
        <v>842</v>
      </c>
      <c r="VJE516" s="115">
        <v>46049</v>
      </c>
      <c r="VJF516" s="150" t="s">
        <v>1381</v>
      </c>
      <c r="VJG516" s="63" t="s">
        <v>363</v>
      </c>
      <c r="VJH516" s="63">
        <v>338</v>
      </c>
      <c r="VJI516" s="63" t="s">
        <v>1403</v>
      </c>
      <c r="VJJ516" s="63" t="str">
        <f>_xlfn.IFNA(VLOOKUP(VJH516,[1]MH!VJE$2:VJP$538,7,FALSE), "")</f>
        <v/>
      </c>
      <c r="VJK516" s="63" t="s">
        <v>23</v>
      </c>
      <c r="VJL516" s="63" t="s">
        <v>842</v>
      </c>
      <c r="VJM516" s="115">
        <v>46049</v>
      </c>
      <c r="VJN516" s="150" t="s">
        <v>1381</v>
      </c>
      <c r="VJO516" s="63" t="s">
        <v>363</v>
      </c>
      <c r="VJP516" s="63">
        <v>338</v>
      </c>
      <c r="VJQ516" s="63" t="s">
        <v>1403</v>
      </c>
      <c r="VJR516" s="63" t="str">
        <f>_xlfn.IFNA(VLOOKUP(VJP516,[1]MH!VJM$2:VJX$538,7,FALSE), "")</f>
        <v/>
      </c>
      <c r="VJS516" s="63" t="s">
        <v>23</v>
      </c>
      <c r="VJT516" s="63" t="s">
        <v>842</v>
      </c>
      <c r="VJU516" s="115">
        <v>46049</v>
      </c>
      <c r="VJV516" s="150" t="s">
        <v>1381</v>
      </c>
      <c r="VJW516" s="63" t="s">
        <v>363</v>
      </c>
      <c r="VJX516" s="63">
        <v>338</v>
      </c>
      <c r="VJY516" s="63" t="s">
        <v>1403</v>
      </c>
      <c r="VJZ516" s="63" t="str">
        <f>_xlfn.IFNA(VLOOKUP(VJX516,[1]MH!VJU$2:VKF$538,7,FALSE), "")</f>
        <v/>
      </c>
      <c r="VKA516" s="63" t="s">
        <v>23</v>
      </c>
      <c r="VKB516" s="63" t="s">
        <v>842</v>
      </c>
      <c r="VKC516" s="115">
        <v>46049</v>
      </c>
      <c r="VKD516" s="150" t="s">
        <v>1381</v>
      </c>
      <c r="VKE516" s="63" t="s">
        <v>363</v>
      </c>
      <c r="VKF516" s="63">
        <v>338</v>
      </c>
      <c r="VKG516" s="63" t="s">
        <v>1403</v>
      </c>
      <c r="VKH516" s="63" t="str">
        <f>_xlfn.IFNA(VLOOKUP(VKF516,[1]MH!VKC$2:VKN$538,7,FALSE), "")</f>
        <v/>
      </c>
      <c r="VKI516" s="63" t="s">
        <v>23</v>
      </c>
      <c r="VKJ516" s="63" t="s">
        <v>842</v>
      </c>
      <c r="VKK516" s="115">
        <v>46049</v>
      </c>
      <c r="VKL516" s="150" t="s">
        <v>1381</v>
      </c>
      <c r="VKM516" s="63" t="s">
        <v>363</v>
      </c>
      <c r="VKN516" s="63">
        <v>338</v>
      </c>
      <c r="VKO516" s="63" t="s">
        <v>1403</v>
      </c>
      <c r="VKP516" s="63" t="str">
        <f>_xlfn.IFNA(VLOOKUP(VKN516,[1]MH!VKK$2:VKV$538,7,FALSE), "")</f>
        <v/>
      </c>
      <c r="VKQ516" s="63" t="s">
        <v>23</v>
      </c>
      <c r="VKR516" s="63" t="s">
        <v>842</v>
      </c>
      <c r="VKS516" s="115">
        <v>46049</v>
      </c>
      <c r="VKT516" s="150" t="s">
        <v>1381</v>
      </c>
      <c r="VKU516" s="63" t="s">
        <v>363</v>
      </c>
      <c r="VKV516" s="63">
        <v>338</v>
      </c>
      <c r="VKW516" s="63" t="s">
        <v>1403</v>
      </c>
      <c r="VKX516" s="63" t="str">
        <f>_xlfn.IFNA(VLOOKUP(VKV516,[1]MH!VKS$2:VLD$538,7,FALSE), "")</f>
        <v/>
      </c>
      <c r="VKY516" s="63" t="s">
        <v>23</v>
      </c>
      <c r="VKZ516" s="63" t="s">
        <v>842</v>
      </c>
      <c r="VLA516" s="115">
        <v>46049</v>
      </c>
      <c r="VLB516" s="150" t="s">
        <v>1381</v>
      </c>
      <c r="VLC516" s="63" t="s">
        <v>363</v>
      </c>
      <c r="VLD516" s="63">
        <v>338</v>
      </c>
      <c r="VLE516" s="63" t="s">
        <v>1403</v>
      </c>
      <c r="VLF516" s="63" t="str">
        <f>_xlfn.IFNA(VLOOKUP(VLD516,[1]MH!VLA$2:VLL$538,7,FALSE), "")</f>
        <v/>
      </c>
      <c r="VLG516" s="63" t="s">
        <v>23</v>
      </c>
      <c r="VLH516" s="63" t="s">
        <v>842</v>
      </c>
      <c r="VLI516" s="115">
        <v>46049</v>
      </c>
      <c r="VLJ516" s="150" t="s">
        <v>1381</v>
      </c>
      <c r="VLK516" s="63" t="s">
        <v>363</v>
      </c>
      <c r="VLL516" s="63">
        <v>338</v>
      </c>
      <c r="VLM516" s="63" t="s">
        <v>1403</v>
      </c>
      <c r="VLN516" s="63" t="str">
        <f>_xlfn.IFNA(VLOOKUP(VLL516,[1]MH!VLI$2:VLT$538,7,FALSE), "")</f>
        <v/>
      </c>
      <c r="VLO516" s="63" t="s">
        <v>23</v>
      </c>
      <c r="VLP516" s="63" t="s">
        <v>842</v>
      </c>
      <c r="VLQ516" s="115">
        <v>46049</v>
      </c>
      <c r="VLR516" s="150" t="s">
        <v>1381</v>
      </c>
      <c r="VLS516" s="63" t="s">
        <v>363</v>
      </c>
      <c r="VLT516" s="63">
        <v>338</v>
      </c>
      <c r="VLU516" s="63" t="s">
        <v>1403</v>
      </c>
      <c r="VLV516" s="63" t="str">
        <f>_xlfn.IFNA(VLOOKUP(VLT516,[1]MH!VLQ$2:VMB$538,7,FALSE), "")</f>
        <v/>
      </c>
      <c r="VLW516" s="63" t="s">
        <v>23</v>
      </c>
      <c r="VLX516" s="63" t="s">
        <v>842</v>
      </c>
      <c r="VLY516" s="115">
        <v>46049</v>
      </c>
      <c r="VLZ516" s="150" t="s">
        <v>1381</v>
      </c>
      <c r="VMA516" s="63" t="s">
        <v>363</v>
      </c>
      <c r="VMB516" s="63">
        <v>338</v>
      </c>
      <c r="VMC516" s="63" t="s">
        <v>1403</v>
      </c>
      <c r="VMD516" s="63" t="str">
        <f>_xlfn.IFNA(VLOOKUP(VMB516,[1]MH!VLY$2:VMJ$538,7,FALSE), "")</f>
        <v/>
      </c>
      <c r="VME516" s="63" t="s">
        <v>23</v>
      </c>
      <c r="VMF516" s="63" t="s">
        <v>842</v>
      </c>
      <c r="VMG516" s="115">
        <v>46049</v>
      </c>
      <c r="VMH516" s="150" t="s">
        <v>1381</v>
      </c>
      <c r="VMI516" s="63" t="s">
        <v>363</v>
      </c>
      <c r="VMJ516" s="63">
        <v>338</v>
      </c>
      <c r="VMK516" s="63" t="s">
        <v>1403</v>
      </c>
      <c r="VML516" s="63" t="str">
        <f>_xlfn.IFNA(VLOOKUP(VMJ516,[1]MH!VMG$2:VMR$538,7,FALSE), "")</f>
        <v/>
      </c>
      <c r="VMM516" s="63" t="s">
        <v>23</v>
      </c>
      <c r="VMN516" s="63" t="s">
        <v>842</v>
      </c>
      <c r="VMO516" s="115">
        <v>46049</v>
      </c>
      <c r="VMP516" s="150" t="s">
        <v>1381</v>
      </c>
      <c r="VMQ516" s="63" t="s">
        <v>363</v>
      </c>
      <c r="VMR516" s="63">
        <v>338</v>
      </c>
      <c r="VMS516" s="63" t="s">
        <v>1403</v>
      </c>
      <c r="VMT516" s="63" t="str">
        <f>_xlfn.IFNA(VLOOKUP(VMR516,[1]MH!VMO$2:VMZ$538,7,FALSE), "")</f>
        <v/>
      </c>
      <c r="VMU516" s="63" t="s">
        <v>23</v>
      </c>
      <c r="VMV516" s="63" t="s">
        <v>842</v>
      </c>
      <c r="VMW516" s="115">
        <v>46049</v>
      </c>
      <c r="VMX516" s="150" t="s">
        <v>1381</v>
      </c>
      <c r="VMY516" s="63" t="s">
        <v>363</v>
      </c>
      <c r="VMZ516" s="63">
        <v>338</v>
      </c>
      <c r="VNA516" s="63" t="s">
        <v>1403</v>
      </c>
      <c r="VNB516" s="63" t="str">
        <f>_xlfn.IFNA(VLOOKUP(VMZ516,[1]MH!VMW$2:VNH$538,7,FALSE), "")</f>
        <v/>
      </c>
      <c r="VNC516" s="63" t="s">
        <v>23</v>
      </c>
      <c r="VND516" s="63" t="s">
        <v>842</v>
      </c>
      <c r="VNE516" s="115">
        <v>46049</v>
      </c>
      <c r="VNF516" s="150" t="s">
        <v>1381</v>
      </c>
      <c r="VNG516" s="63" t="s">
        <v>363</v>
      </c>
      <c r="VNH516" s="63">
        <v>338</v>
      </c>
      <c r="VNI516" s="63" t="s">
        <v>1403</v>
      </c>
      <c r="VNJ516" s="63" t="str">
        <f>_xlfn.IFNA(VLOOKUP(VNH516,[1]MH!VNE$2:VNP$538,7,FALSE), "")</f>
        <v/>
      </c>
      <c r="VNK516" s="63" t="s">
        <v>23</v>
      </c>
      <c r="VNL516" s="63" t="s">
        <v>842</v>
      </c>
      <c r="VNM516" s="115">
        <v>46049</v>
      </c>
      <c r="VNN516" s="150" t="s">
        <v>1381</v>
      </c>
      <c r="VNO516" s="63" t="s">
        <v>363</v>
      </c>
      <c r="VNP516" s="63">
        <v>338</v>
      </c>
      <c r="VNQ516" s="63" t="s">
        <v>1403</v>
      </c>
      <c r="VNR516" s="63" t="str">
        <f>_xlfn.IFNA(VLOOKUP(VNP516,[1]MH!VNM$2:VNX$538,7,FALSE), "")</f>
        <v/>
      </c>
      <c r="VNS516" s="63" t="s">
        <v>23</v>
      </c>
      <c r="VNT516" s="63" t="s">
        <v>842</v>
      </c>
      <c r="VNU516" s="115">
        <v>46049</v>
      </c>
      <c r="VNV516" s="150" t="s">
        <v>1381</v>
      </c>
      <c r="VNW516" s="63" t="s">
        <v>363</v>
      </c>
      <c r="VNX516" s="63">
        <v>338</v>
      </c>
      <c r="VNY516" s="63" t="s">
        <v>1403</v>
      </c>
      <c r="VNZ516" s="63" t="str">
        <f>_xlfn.IFNA(VLOOKUP(VNX516,[1]MH!VNU$2:VOF$538,7,FALSE), "")</f>
        <v/>
      </c>
      <c r="VOA516" s="63" t="s">
        <v>23</v>
      </c>
      <c r="VOB516" s="63" t="s">
        <v>842</v>
      </c>
      <c r="VOC516" s="115">
        <v>46049</v>
      </c>
      <c r="VOD516" s="150" t="s">
        <v>1381</v>
      </c>
      <c r="VOE516" s="63" t="s">
        <v>363</v>
      </c>
      <c r="VOF516" s="63">
        <v>338</v>
      </c>
      <c r="VOG516" s="63" t="s">
        <v>1403</v>
      </c>
      <c r="VOH516" s="63" t="str">
        <f>_xlfn.IFNA(VLOOKUP(VOF516,[1]MH!VOC$2:VON$538,7,FALSE), "")</f>
        <v/>
      </c>
      <c r="VOI516" s="63" t="s">
        <v>23</v>
      </c>
      <c r="VOJ516" s="63" t="s">
        <v>842</v>
      </c>
      <c r="VOK516" s="115">
        <v>46049</v>
      </c>
      <c r="VOL516" s="150" t="s">
        <v>1381</v>
      </c>
      <c r="VOM516" s="63" t="s">
        <v>363</v>
      </c>
      <c r="VON516" s="63">
        <v>338</v>
      </c>
      <c r="VOO516" s="63" t="s">
        <v>1403</v>
      </c>
      <c r="VOP516" s="63" t="str">
        <f>_xlfn.IFNA(VLOOKUP(VON516,[1]MH!VOK$2:VOV$538,7,FALSE), "")</f>
        <v/>
      </c>
      <c r="VOQ516" s="63" t="s">
        <v>23</v>
      </c>
      <c r="VOR516" s="63" t="s">
        <v>842</v>
      </c>
      <c r="VOS516" s="115">
        <v>46049</v>
      </c>
      <c r="VOT516" s="150" t="s">
        <v>1381</v>
      </c>
      <c r="VOU516" s="63" t="s">
        <v>363</v>
      </c>
      <c r="VOV516" s="63">
        <v>338</v>
      </c>
      <c r="VOW516" s="63" t="s">
        <v>1403</v>
      </c>
      <c r="VOX516" s="63" t="str">
        <f>_xlfn.IFNA(VLOOKUP(VOV516,[1]MH!VOS$2:VPD$538,7,FALSE), "")</f>
        <v/>
      </c>
      <c r="VOY516" s="63" t="s">
        <v>23</v>
      </c>
      <c r="VOZ516" s="63" t="s">
        <v>842</v>
      </c>
      <c r="VPA516" s="115">
        <v>46049</v>
      </c>
      <c r="VPB516" s="150" t="s">
        <v>1381</v>
      </c>
      <c r="VPC516" s="63" t="s">
        <v>363</v>
      </c>
      <c r="VPD516" s="63">
        <v>338</v>
      </c>
      <c r="VPE516" s="63" t="s">
        <v>1403</v>
      </c>
      <c r="VPF516" s="63" t="str">
        <f>_xlfn.IFNA(VLOOKUP(VPD516,[1]MH!VPA$2:VPL$538,7,FALSE), "")</f>
        <v/>
      </c>
      <c r="VPG516" s="63" t="s">
        <v>23</v>
      </c>
      <c r="VPH516" s="63" t="s">
        <v>842</v>
      </c>
      <c r="VPI516" s="115">
        <v>46049</v>
      </c>
      <c r="VPJ516" s="150" t="s">
        <v>1381</v>
      </c>
      <c r="VPK516" s="63" t="s">
        <v>363</v>
      </c>
      <c r="VPL516" s="63">
        <v>338</v>
      </c>
      <c r="VPM516" s="63" t="s">
        <v>1403</v>
      </c>
      <c r="VPN516" s="63" t="str">
        <f>_xlfn.IFNA(VLOOKUP(VPL516,[1]MH!VPI$2:VPT$538,7,FALSE), "")</f>
        <v/>
      </c>
      <c r="VPO516" s="63" t="s">
        <v>23</v>
      </c>
      <c r="VPP516" s="63" t="s">
        <v>842</v>
      </c>
      <c r="VPQ516" s="115">
        <v>46049</v>
      </c>
      <c r="VPR516" s="150" t="s">
        <v>1381</v>
      </c>
      <c r="VPS516" s="63" t="s">
        <v>363</v>
      </c>
      <c r="VPT516" s="63">
        <v>338</v>
      </c>
      <c r="VPU516" s="63" t="s">
        <v>1403</v>
      </c>
      <c r="VPV516" s="63" t="str">
        <f>_xlfn.IFNA(VLOOKUP(VPT516,[1]MH!VPQ$2:VQB$538,7,FALSE), "")</f>
        <v/>
      </c>
      <c r="VPW516" s="63" t="s">
        <v>23</v>
      </c>
      <c r="VPX516" s="63" t="s">
        <v>842</v>
      </c>
      <c r="VPY516" s="115">
        <v>46049</v>
      </c>
      <c r="VPZ516" s="150" t="s">
        <v>1381</v>
      </c>
      <c r="VQA516" s="63" t="s">
        <v>363</v>
      </c>
      <c r="VQB516" s="63">
        <v>338</v>
      </c>
      <c r="VQC516" s="63" t="s">
        <v>1403</v>
      </c>
      <c r="VQD516" s="63" t="str">
        <f>_xlfn.IFNA(VLOOKUP(VQB516,[1]MH!VPY$2:VQJ$538,7,FALSE), "")</f>
        <v/>
      </c>
      <c r="VQE516" s="63" t="s">
        <v>23</v>
      </c>
      <c r="VQF516" s="63" t="s">
        <v>842</v>
      </c>
      <c r="VQG516" s="115">
        <v>46049</v>
      </c>
      <c r="VQH516" s="150" t="s">
        <v>1381</v>
      </c>
      <c r="VQI516" s="63" t="s">
        <v>363</v>
      </c>
      <c r="VQJ516" s="63">
        <v>338</v>
      </c>
      <c r="VQK516" s="63" t="s">
        <v>1403</v>
      </c>
      <c r="VQL516" s="63" t="str">
        <f>_xlfn.IFNA(VLOOKUP(VQJ516,[1]MH!VQG$2:VQR$538,7,FALSE), "")</f>
        <v/>
      </c>
      <c r="VQM516" s="63" t="s">
        <v>23</v>
      </c>
      <c r="VQN516" s="63" t="s">
        <v>842</v>
      </c>
      <c r="VQO516" s="115">
        <v>46049</v>
      </c>
      <c r="VQP516" s="150" t="s">
        <v>1381</v>
      </c>
      <c r="VQQ516" s="63" t="s">
        <v>363</v>
      </c>
      <c r="VQR516" s="63">
        <v>338</v>
      </c>
      <c r="VQS516" s="63" t="s">
        <v>1403</v>
      </c>
      <c r="VQT516" s="63" t="str">
        <f>_xlfn.IFNA(VLOOKUP(VQR516,[1]MH!VQO$2:VQZ$538,7,FALSE), "")</f>
        <v/>
      </c>
      <c r="VQU516" s="63" t="s">
        <v>23</v>
      </c>
      <c r="VQV516" s="63" t="s">
        <v>842</v>
      </c>
      <c r="VQW516" s="115">
        <v>46049</v>
      </c>
      <c r="VQX516" s="150" t="s">
        <v>1381</v>
      </c>
      <c r="VQY516" s="63" t="s">
        <v>363</v>
      </c>
      <c r="VQZ516" s="63">
        <v>338</v>
      </c>
      <c r="VRA516" s="63" t="s">
        <v>1403</v>
      </c>
      <c r="VRB516" s="63" t="str">
        <f>_xlfn.IFNA(VLOOKUP(VQZ516,[1]MH!VQW$2:VRH$538,7,FALSE), "")</f>
        <v/>
      </c>
      <c r="VRC516" s="63" t="s">
        <v>23</v>
      </c>
      <c r="VRD516" s="63" t="s">
        <v>842</v>
      </c>
      <c r="VRE516" s="115">
        <v>46049</v>
      </c>
      <c r="VRF516" s="150" t="s">
        <v>1381</v>
      </c>
      <c r="VRG516" s="63" t="s">
        <v>363</v>
      </c>
      <c r="VRH516" s="63">
        <v>338</v>
      </c>
      <c r="VRI516" s="63" t="s">
        <v>1403</v>
      </c>
      <c r="VRJ516" s="63" t="str">
        <f>_xlfn.IFNA(VLOOKUP(VRH516,[1]MH!VRE$2:VRP$538,7,FALSE), "")</f>
        <v/>
      </c>
      <c r="VRK516" s="63" t="s">
        <v>23</v>
      </c>
      <c r="VRL516" s="63" t="s">
        <v>842</v>
      </c>
      <c r="VRM516" s="115">
        <v>46049</v>
      </c>
      <c r="VRN516" s="150" t="s">
        <v>1381</v>
      </c>
      <c r="VRO516" s="63" t="s">
        <v>363</v>
      </c>
      <c r="VRP516" s="63">
        <v>338</v>
      </c>
      <c r="VRQ516" s="63" t="s">
        <v>1403</v>
      </c>
      <c r="VRR516" s="63" t="str">
        <f>_xlfn.IFNA(VLOOKUP(VRP516,[1]MH!VRM$2:VRX$538,7,FALSE), "")</f>
        <v/>
      </c>
      <c r="VRS516" s="63" t="s">
        <v>23</v>
      </c>
      <c r="VRT516" s="63" t="s">
        <v>842</v>
      </c>
      <c r="VRU516" s="115">
        <v>46049</v>
      </c>
      <c r="VRV516" s="150" t="s">
        <v>1381</v>
      </c>
      <c r="VRW516" s="63" t="s">
        <v>363</v>
      </c>
      <c r="VRX516" s="63">
        <v>338</v>
      </c>
      <c r="VRY516" s="63" t="s">
        <v>1403</v>
      </c>
      <c r="VRZ516" s="63" t="str">
        <f>_xlfn.IFNA(VLOOKUP(VRX516,[1]MH!VRU$2:VSF$538,7,FALSE), "")</f>
        <v/>
      </c>
      <c r="VSA516" s="63" t="s">
        <v>23</v>
      </c>
      <c r="VSB516" s="63" t="s">
        <v>842</v>
      </c>
      <c r="VSC516" s="115">
        <v>46049</v>
      </c>
      <c r="VSD516" s="150" t="s">
        <v>1381</v>
      </c>
      <c r="VSE516" s="63" t="s">
        <v>363</v>
      </c>
      <c r="VSF516" s="63">
        <v>338</v>
      </c>
      <c r="VSG516" s="63" t="s">
        <v>1403</v>
      </c>
      <c r="VSH516" s="63" t="str">
        <f>_xlfn.IFNA(VLOOKUP(VSF516,[1]MH!VSC$2:VSN$538,7,FALSE), "")</f>
        <v/>
      </c>
      <c r="VSI516" s="63" t="s">
        <v>23</v>
      </c>
      <c r="VSJ516" s="63" t="s">
        <v>842</v>
      </c>
      <c r="VSK516" s="115">
        <v>46049</v>
      </c>
      <c r="VSL516" s="150" t="s">
        <v>1381</v>
      </c>
      <c r="VSM516" s="63" t="s">
        <v>363</v>
      </c>
      <c r="VSN516" s="63">
        <v>338</v>
      </c>
      <c r="VSO516" s="63" t="s">
        <v>1403</v>
      </c>
      <c r="VSP516" s="63" t="str">
        <f>_xlfn.IFNA(VLOOKUP(VSN516,[1]MH!VSK$2:VSV$538,7,FALSE), "")</f>
        <v/>
      </c>
      <c r="VSQ516" s="63" t="s">
        <v>23</v>
      </c>
      <c r="VSR516" s="63" t="s">
        <v>842</v>
      </c>
      <c r="VSS516" s="115">
        <v>46049</v>
      </c>
      <c r="VST516" s="150" t="s">
        <v>1381</v>
      </c>
      <c r="VSU516" s="63" t="s">
        <v>363</v>
      </c>
      <c r="VSV516" s="63">
        <v>338</v>
      </c>
      <c r="VSW516" s="63" t="s">
        <v>1403</v>
      </c>
      <c r="VSX516" s="63" t="str">
        <f>_xlfn.IFNA(VLOOKUP(VSV516,[1]MH!VSS$2:VTD$538,7,FALSE), "")</f>
        <v/>
      </c>
      <c r="VSY516" s="63" t="s">
        <v>23</v>
      </c>
      <c r="VSZ516" s="63" t="s">
        <v>842</v>
      </c>
      <c r="VTA516" s="115">
        <v>46049</v>
      </c>
      <c r="VTB516" s="150" t="s">
        <v>1381</v>
      </c>
      <c r="VTC516" s="63" t="s">
        <v>363</v>
      </c>
      <c r="VTD516" s="63">
        <v>338</v>
      </c>
      <c r="VTE516" s="63" t="s">
        <v>1403</v>
      </c>
      <c r="VTF516" s="63" t="str">
        <f>_xlfn.IFNA(VLOOKUP(VTD516,[1]MH!VTA$2:VTL$538,7,FALSE), "")</f>
        <v/>
      </c>
      <c r="VTG516" s="63" t="s">
        <v>23</v>
      </c>
      <c r="VTH516" s="63" t="s">
        <v>842</v>
      </c>
      <c r="VTI516" s="115">
        <v>46049</v>
      </c>
      <c r="VTJ516" s="150" t="s">
        <v>1381</v>
      </c>
      <c r="VTK516" s="63" t="s">
        <v>363</v>
      </c>
      <c r="VTL516" s="63">
        <v>338</v>
      </c>
      <c r="VTM516" s="63" t="s">
        <v>1403</v>
      </c>
      <c r="VTN516" s="63" t="str">
        <f>_xlfn.IFNA(VLOOKUP(VTL516,[1]MH!VTI$2:VTT$538,7,FALSE), "")</f>
        <v/>
      </c>
      <c r="VTO516" s="63" t="s">
        <v>23</v>
      </c>
      <c r="VTP516" s="63" t="s">
        <v>842</v>
      </c>
      <c r="VTQ516" s="115">
        <v>46049</v>
      </c>
      <c r="VTR516" s="150" t="s">
        <v>1381</v>
      </c>
      <c r="VTS516" s="63" t="s">
        <v>363</v>
      </c>
      <c r="VTT516" s="63">
        <v>338</v>
      </c>
      <c r="VTU516" s="63" t="s">
        <v>1403</v>
      </c>
      <c r="VTV516" s="63" t="str">
        <f>_xlfn.IFNA(VLOOKUP(VTT516,[1]MH!VTQ$2:VUB$538,7,FALSE), "")</f>
        <v/>
      </c>
      <c r="VTW516" s="63" t="s">
        <v>23</v>
      </c>
      <c r="VTX516" s="63" t="s">
        <v>842</v>
      </c>
      <c r="VTY516" s="115">
        <v>46049</v>
      </c>
      <c r="VTZ516" s="150" t="s">
        <v>1381</v>
      </c>
      <c r="VUA516" s="63" t="s">
        <v>363</v>
      </c>
      <c r="VUB516" s="63">
        <v>338</v>
      </c>
      <c r="VUC516" s="63" t="s">
        <v>1403</v>
      </c>
      <c r="VUD516" s="63" t="str">
        <f>_xlfn.IFNA(VLOOKUP(VUB516,[1]MH!VTY$2:VUJ$538,7,FALSE), "")</f>
        <v/>
      </c>
      <c r="VUE516" s="63" t="s">
        <v>23</v>
      </c>
      <c r="VUF516" s="63" t="s">
        <v>842</v>
      </c>
      <c r="VUG516" s="115">
        <v>46049</v>
      </c>
      <c r="VUH516" s="150" t="s">
        <v>1381</v>
      </c>
      <c r="VUI516" s="63" t="s">
        <v>363</v>
      </c>
      <c r="VUJ516" s="63">
        <v>338</v>
      </c>
      <c r="VUK516" s="63" t="s">
        <v>1403</v>
      </c>
      <c r="VUL516" s="63" t="str">
        <f>_xlfn.IFNA(VLOOKUP(VUJ516,[1]MH!VUG$2:VUR$538,7,FALSE), "")</f>
        <v/>
      </c>
      <c r="VUM516" s="63" t="s">
        <v>23</v>
      </c>
      <c r="VUN516" s="63" t="s">
        <v>842</v>
      </c>
      <c r="VUO516" s="115">
        <v>46049</v>
      </c>
      <c r="VUP516" s="150" t="s">
        <v>1381</v>
      </c>
      <c r="VUQ516" s="63" t="s">
        <v>363</v>
      </c>
      <c r="VUR516" s="63">
        <v>338</v>
      </c>
      <c r="VUS516" s="63" t="s">
        <v>1403</v>
      </c>
      <c r="VUT516" s="63" t="str">
        <f>_xlfn.IFNA(VLOOKUP(VUR516,[1]MH!VUO$2:VUZ$538,7,FALSE), "")</f>
        <v/>
      </c>
      <c r="VUU516" s="63" t="s">
        <v>23</v>
      </c>
      <c r="VUV516" s="63" t="s">
        <v>842</v>
      </c>
      <c r="VUW516" s="115">
        <v>46049</v>
      </c>
      <c r="VUX516" s="150" t="s">
        <v>1381</v>
      </c>
      <c r="VUY516" s="63" t="s">
        <v>363</v>
      </c>
      <c r="VUZ516" s="63">
        <v>338</v>
      </c>
      <c r="VVA516" s="63" t="s">
        <v>1403</v>
      </c>
      <c r="VVB516" s="63" t="str">
        <f>_xlfn.IFNA(VLOOKUP(VUZ516,[1]MH!VUW$2:VVH$538,7,FALSE), "")</f>
        <v/>
      </c>
      <c r="VVC516" s="63" t="s">
        <v>23</v>
      </c>
      <c r="VVD516" s="63" t="s">
        <v>842</v>
      </c>
      <c r="VVE516" s="115">
        <v>46049</v>
      </c>
      <c r="VVF516" s="150" t="s">
        <v>1381</v>
      </c>
      <c r="VVG516" s="63" t="s">
        <v>363</v>
      </c>
      <c r="VVH516" s="63">
        <v>338</v>
      </c>
      <c r="VVI516" s="63" t="s">
        <v>1403</v>
      </c>
      <c r="VVJ516" s="63" t="str">
        <f>_xlfn.IFNA(VLOOKUP(VVH516,[1]MH!VVE$2:VVP$538,7,FALSE), "")</f>
        <v/>
      </c>
      <c r="VVK516" s="63" t="s">
        <v>23</v>
      </c>
      <c r="VVL516" s="63" t="s">
        <v>842</v>
      </c>
      <c r="VVM516" s="115">
        <v>46049</v>
      </c>
      <c r="VVN516" s="150" t="s">
        <v>1381</v>
      </c>
      <c r="VVO516" s="63" t="s">
        <v>363</v>
      </c>
      <c r="VVP516" s="63">
        <v>338</v>
      </c>
      <c r="VVQ516" s="63" t="s">
        <v>1403</v>
      </c>
      <c r="VVR516" s="63" t="str">
        <f>_xlfn.IFNA(VLOOKUP(VVP516,[1]MH!VVM$2:VVX$538,7,FALSE), "")</f>
        <v/>
      </c>
      <c r="VVS516" s="63" t="s">
        <v>23</v>
      </c>
      <c r="VVT516" s="63" t="s">
        <v>842</v>
      </c>
      <c r="VVU516" s="115">
        <v>46049</v>
      </c>
      <c r="VVV516" s="150" t="s">
        <v>1381</v>
      </c>
      <c r="VVW516" s="63" t="s">
        <v>363</v>
      </c>
      <c r="VVX516" s="63">
        <v>338</v>
      </c>
      <c r="VVY516" s="63" t="s">
        <v>1403</v>
      </c>
      <c r="VVZ516" s="63" t="str">
        <f>_xlfn.IFNA(VLOOKUP(VVX516,[1]MH!VVU$2:VWF$538,7,FALSE), "")</f>
        <v/>
      </c>
      <c r="VWA516" s="63" t="s">
        <v>23</v>
      </c>
      <c r="VWB516" s="63" t="s">
        <v>842</v>
      </c>
      <c r="VWC516" s="115">
        <v>46049</v>
      </c>
      <c r="VWD516" s="150" t="s">
        <v>1381</v>
      </c>
      <c r="VWE516" s="63" t="s">
        <v>363</v>
      </c>
      <c r="VWF516" s="63">
        <v>338</v>
      </c>
      <c r="VWG516" s="63" t="s">
        <v>1403</v>
      </c>
      <c r="VWH516" s="63" t="str">
        <f>_xlfn.IFNA(VLOOKUP(VWF516,[1]MH!VWC$2:VWN$538,7,FALSE), "")</f>
        <v/>
      </c>
      <c r="VWI516" s="63" t="s">
        <v>23</v>
      </c>
      <c r="VWJ516" s="63" t="s">
        <v>842</v>
      </c>
      <c r="VWK516" s="115">
        <v>46049</v>
      </c>
      <c r="VWL516" s="150" t="s">
        <v>1381</v>
      </c>
      <c r="VWM516" s="63" t="s">
        <v>363</v>
      </c>
      <c r="VWN516" s="63">
        <v>338</v>
      </c>
      <c r="VWO516" s="63" t="s">
        <v>1403</v>
      </c>
      <c r="VWP516" s="63" t="str">
        <f>_xlfn.IFNA(VLOOKUP(VWN516,[1]MH!VWK$2:VWV$538,7,FALSE), "")</f>
        <v/>
      </c>
      <c r="VWQ516" s="63" t="s">
        <v>23</v>
      </c>
      <c r="VWR516" s="63" t="s">
        <v>842</v>
      </c>
      <c r="VWS516" s="115">
        <v>46049</v>
      </c>
      <c r="VWT516" s="150" t="s">
        <v>1381</v>
      </c>
      <c r="VWU516" s="63" t="s">
        <v>363</v>
      </c>
      <c r="VWV516" s="63">
        <v>338</v>
      </c>
      <c r="VWW516" s="63" t="s">
        <v>1403</v>
      </c>
      <c r="VWX516" s="63" t="str">
        <f>_xlfn.IFNA(VLOOKUP(VWV516,[1]MH!VWS$2:VXD$538,7,FALSE), "")</f>
        <v/>
      </c>
      <c r="VWY516" s="63" t="s">
        <v>23</v>
      </c>
      <c r="VWZ516" s="63" t="s">
        <v>842</v>
      </c>
      <c r="VXA516" s="115">
        <v>46049</v>
      </c>
      <c r="VXB516" s="150" t="s">
        <v>1381</v>
      </c>
      <c r="VXC516" s="63" t="s">
        <v>363</v>
      </c>
      <c r="VXD516" s="63">
        <v>338</v>
      </c>
      <c r="VXE516" s="63" t="s">
        <v>1403</v>
      </c>
      <c r="VXF516" s="63" t="str">
        <f>_xlfn.IFNA(VLOOKUP(VXD516,[1]MH!VXA$2:VXL$538,7,FALSE), "")</f>
        <v/>
      </c>
      <c r="VXG516" s="63" t="s">
        <v>23</v>
      </c>
      <c r="VXH516" s="63" t="s">
        <v>842</v>
      </c>
      <c r="VXI516" s="115">
        <v>46049</v>
      </c>
      <c r="VXJ516" s="150" t="s">
        <v>1381</v>
      </c>
      <c r="VXK516" s="63" t="s">
        <v>363</v>
      </c>
      <c r="VXL516" s="63">
        <v>338</v>
      </c>
      <c r="VXM516" s="63" t="s">
        <v>1403</v>
      </c>
      <c r="VXN516" s="63" t="str">
        <f>_xlfn.IFNA(VLOOKUP(VXL516,[1]MH!VXI$2:VXT$538,7,FALSE), "")</f>
        <v/>
      </c>
      <c r="VXO516" s="63" t="s">
        <v>23</v>
      </c>
      <c r="VXP516" s="63" t="s">
        <v>842</v>
      </c>
      <c r="VXQ516" s="115">
        <v>46049</v>
      </c>
      <c r="VXR516" s="150" t="s">
        <v>1381</v>
      </c>
      <c r="VXS516" s="63" t="s">
        <v>363</v>
      </c>
      <c r="VXT516" s="63">
        <v>338</v>
      </c>
      <c r="VXU516" s="63" t="s">
        <v>1403</v>
      </c>
      <c r="VXV516" s="63" t="str">
        <f>_xlfn.IFNA(VLOOKUP(VXT516,[1]MH!VXQ$2:VYB$538,7,FALSE), "")</f>
        <v/>
      </c>
      <c r="VXW516" s="63" t="s">
        <v>23</v>
      </c>
      <c r="VXX516" s="63" t="s">
        <v>842</v>
      </c>
      <c r="VXY516" s="115">
        <v>46049</v>
      </c>
      <c r="VXZ516" s="150" t="s">
        <v>1381</v>
      </c>
      <c r="VYA516" s="63" t="s">
        <v>363</v>
      </c>
      <c r="VYB516" s="63">
        <v>338</v>
      </c>
      <c r="VYC516" s="63" t="s">
        <v>1403</v>
      </c>
      <c r="VYD516" s="63" t="str">
        <f>_xlfn.IFNA(VLOOKUP(VYB516,[1]MH!VXY$2:VYJ$538,7,FALSE), "")</f>
        <v/>
      </c>
      <c r="VYE516" s="63" t="s">
        <v>23</v>
      </c>
      <c r="VYF516" s="63" t="s">
        <v>842</v>
      </c>
      <c r="VYG516" s="115">
        <v>46049</v>
      </c>
      <c r="VYH516" s="150" t="s">
        <v>1381</v>
      </c>
      <c r="VYI516" s="63" t="s">
        <v>363</v>
      </c>
      <c r="VYJ516" s="63">
        <v>338</v>
      </c>
      <c r="VYK516" s="63" t="s">
        <v>1403</v>
      </c>
      <c r="VYL516" s="63" t="str">
        <f>_xlfn.IFNA(VLOOKUP(VYJ516,[1]MH!VYG$2:VYR$538,7,FALSE), "")</f>
        <v/>
      </c>
      <c r="VYM516" s="63" t="s">
        <v>23</v>
      </c>
      <c r="VYN516" s="63" t="s">
        <v>842</v>
      </c>
      <c r="VYO516" s="115">
        <v>46049</v>
      </c>
      <c r="VYP516" s="150" t="s">
        <v>1381</v>
      </c>
      <c r="VYQ516" s="63" t="s">
        <v>363</v>
      </c>
      <c r="VYR516" s="63">
        <v>338</v>
      </c>
      <c r="VYS516" s="63" t="s">
        <v>1403</v>
      </c>
      <c r="VYT516" s="63" t="str">
        <f>_xlfn.IFNA(VLOOKUP(VYR516,[1]MH!VYO$2:VYZ$538,7,FALSE), "")</f>
        <v/>
      </c>
      <c r="VYU516" s="63" t="s">
        <v>23</v>
      </c>
      <c r="VYV516" s="63" t="s">
        <v>842</v>
      </c>
      <c r="VYW516" s="115">
        <v>46049</v>
      </c>
      <c r="VYX516" s="150" t="s">
        <v>1381</v>
      </c>
      <c r="VYY516" s="63" t="s">
        <v>363</v>
      </c>
      <c r="VYZ516" s="63">
        <v>338</v>
      </c>
      <c r="VZA516" s="63" t="s">
        <v>1403</v>
      </c>
      <c r="VZB516" s="63" t="str">
        <f>_xlfn.IFNA(VLOOKUP(VYZ516,[1]MH!VYW$2:VZH$538,7,FALSE), "")</f>
        <v/>
      </c>
      <c r="VZC516" s="63" t="s">
        <v>23</v>
      </c>
      <c r="VZD516" s="63" t="s">
        <v>842</v>
      </c>
      <c r="VZE516" s="115">
        <v>46049</v>
      </c>
      <c r="VZF516" s="150" t="s">
        <v>1381</v>
      </c>
      <c r="VZG516" s="63" t="s">
        <v>363</v>
      </c>
      <c r="VZH516" s="63">
        <v>338</v>
      </c>
      <c r="VZI516" s="63" t="s">
        <v>1403</v>
      </c>
      <c r="VZJ516" s="63" t="str">
        <f>_xlfn.IFNA(VLOOKUP(VZH516,[1]MH!VZE$2:VZP$538,7,FALSE), "")</f>
        <v/>
      </c>
      <c r="VZK516" s="63" t="s">
        <v>23</v>
      </c>
      <c r="VZL516" s="63" t="s">
        <v>842</v>
      </c>
      <c r="VZM516" s="115">
        <v>46049</v>
      </c>
      <c r="VZN516" s="150" t="s">
        <v>1381</v>
      </c>
      <c r="VZO516" s="63" t="s">
        <v>363</v>
      </c>
      <c r="VZP516" s="63">
        <v>338</v>
      </c>
      <c r="VZQ516" s="63" t="s">
        <v>1403</v>
      </c>
      <c r="VZR516" s="63" t="str">
        <f>_xlfn.IFNA(VLOOKUP(VZP516,[1]MH!VZM$2:VZX$538,7,FALSE), "")</f>
        <v/>
      </c>
      <c r="VZS516" s="63" t="s">
        <v>23</v>
      </c>
      <c r="VZT516" s="63" t="s">
        <v>842</v>
      </c>
      <c r="VZU516" s="115">
        <v>46049</v>
      </c>
      <c r="VZV516" s="150" t="s">
        <v>1381</v>
      </c>
      <c r="VZW516" s="63" t="s">
        <v>363</v>
      </c>
      <c r="VZX516" s="63">
        <v>338</v>
      </c>
      <c r="VZY516" s="63" t="s">
        <v>1403</v>
      </c>
      <c r="VZZ516" s="63" t="str">
        <f>_xlfn.IFNA(VLOOKUP(VZX516,[1]MH!VZU$2:WAF$538,7,FALSE), "")</f>
        <v/>
      </c>
      <c r="WAA516" s="63" t="s">
        <v>23</v>
      </c>
      <c r="WAB516" s="63" t="s">
        <v>842</v>
      </c>
      <c r="WAC516" s="115">
        <v>46049</v>
      </c>
      <c r="WAD516" s="150" t="s">
        <v>1381</v>
      </c>
      <c r="WAE516" s="63" t="s">
        <v>363</v>
      </c>
      <c r="WAF516" s="63">
        <v>338</v>
      </c>
      <c r="WAG516" s="63" t="s">
        <v>1403</v>
      </c>
      <c r="WAH516" s="63" t="str">
        <f>_xlfn.IFNA(VLOOKUP(WAF516,[1]MH!WAC$2:WAN$538,7,FALSE), "")</f>
        <v/>
      </c>
      <c r="WAI516" s="63" t="s">
        <v>23</v>
      </c>
      <c r="WAJ516" s="63" t="s">
        <v>842</v>
      </c>
      <c r="WAK516" s="115">
        <v>46049</v>
      </c>
      <c r="WAL516" s="150" t="s">
        <v>1381</v>
      </c>
      <c r="WAM516" s="63" t="s">
        <v>363</v>
      </c>
      <c r="WAN516" s="63">
        <v>338</v>
      </c>
      <c r="WAO516" s="63" t="s">
        <v>1403</v>
      </c>
      <c r="WAP516" s="63" t="str">
        <f>_xlfn.IFNA(VLOOKUP(WAN516,[1]MH!WAK$2:WAV$538,7,FALSE), "")</f>
        <v/>
      </c>
      <c r="WAQ516" s="63" t="s">
        <v>23</v>
      </c>
      <c r="WAR516" s="63" t="s">
        <v>842</v>
      </c>
      <c r="WAS516" s="115">
        <v>46049</v>
      </c>
      <c r="WAT516" s="150" t="s">
        <v>1381</v>
      </c>
      <c r="WAU516" s="63" t="s">
        <v>363</v>
      </c>
      <c r="WAV516" s="63">
        <v>338</v>
      </c>
      <c r="WAW516" s="63" t="s">
        <v>1403</v>
      </c>
      <c r="WAX516" s="63" t="str">
        <f>_xlfn.IFNA(VLOOKUP(WAV516,[1]MH!WAS$2:WBD$538,7,FALSE), "")</f>
        <v/>
      </c>
      <c r="WAY516" s="63" t="s">
        <v>23</v>
      </c>
      <c r="WAZ516" s="63" t="s">
        <v>842</v>
      </c>
      <c r="WBA516" s="115">
        <v>46049</v>
      </c>
      <c r="WBB516" s="150" t="s">
        <v>1381</v>
      </c>
      <c r="WBC516" s="63" t="s">
        <v>363</v>
      </c>
      <c r="WBD516" s="63">
        <v>338</v>
      </c>
      <c r="WBE516" s="63" t="s">
        <v>1403</v>
      </c>
      <c r="WBF516" s="63" t="str">
        <f>_xlfn.IFNA(VLOOKUP(WBD516,[1]MH!WBA$2:WBL$538,7,FALSE), "")</f>
        <v/>
      </c>
      <c r="WBG516" s="63" t="s">
        <v>23</v>
      </c>
      <c r="WBH516" s="63" t="s">
        <v>842</v>
      </c>
      <c r="WBI516" s="115">
        <v>46049</v>
      </c>
      <c r="WBJ516" s="150" t="s">
        <v>1381</v>
      </c>
      <c r="WBK516" s="63" t="s">
        <v>363</v>
      </c>
      <c r="WBL516" s="63">
        <v>338</v>
      </c>
      <c r="WBM516" s="63" t="s">
        <v>1403</v>
      </c>
      <c r="WBN516" s="63" t="str">
        <f>_xlfn.IFNA(VLOOKUP(WBL516,[1]MH!WBI$2:WBT$538,7,FALSE), "")</f>
        <v/>
      </c>
      <c r="WBO516" s="63" t="s">
        <v>23</v>
      </c>
      <c r="WBP516" s="63" t="s">
        <v>842</v>
      </c>
      <c r="WBQ516" s="115">
        <v>46049</v>
      </c>
      <c r="WBR516" s="150" t="s">
        <v>1381</v>
      </c>
      <c r="WBS516" s="63" t="s">
        <v>363</v>
      </c>
      <c r="WBT516" s="63">
        <v>338</v>
      </c>
      <c r="WBU516" s="63" t="s">
        <v>1403</v>
      </c>
      <c r="WBV516" s="63" t="str">
        <f>_xlfn.IFNA(VLOOKUP(WBT516,[1]MH!WBQ$2:WCB$538,7,FALSE), "")</f>
        <v/>
      </c>
      <c r="WBW516" s="63" t="s">
        <v>23</v>
      </c>
      <c r="WBX516" s="63" t="s">
        <v>842</v>
      </c>
      <c r="WBY516" s="115">
        <v>46049</v>
      </c>
      <c r="WBZ516" s="150" t="s">
        <v>1381</v>
      </c>
      <c r="WCA516" s="63" t="s">
        <v>363</v>
      </c>
      <c r="WCB516" s="63">
        <v>338</v>
      </c>
      <c r="WCC516" s="63" t="s">
        <v>1403</v>
      </c>
      <c r="WCD516" s="63" t="str">
        <f>_xlfn.IFNA(VLOOKUP(WCB516,[1]MH!WBY$2:WCJ$538,7,FALSE), "")</f>
        <v/>
      </c>
      <c r="WCE516" s="63" t="s">
        <v>23</v>
      </c>
      <c r="WCF516" s="63" t="s">
        <v>842</v>
      </c>
      <c r="WCG516" s="115">
        <v>46049</v>
      </c>
      <c r="WCH516" s="150" t="s">
        <v>1381</v>
      </c>
      <c r="WCI516" s="63" t="s">
        <v>363</v>
      </c>
      <c r="WCJ516" s="63">
        <v>338</v>
      </c>
      <c r="WCK516" s="63" t="s">
        <v>1403</v>
      </c>
      <c r="WCL516" s="63" t="str">
        <f>_xlfn.IFNA(VLOOKUP(WCJ516,[1]MH!WCG$2:WCR$538,7,FALSE), "")</f>
        <v/>
      </c>
      <c r="WCM516" s="63" t="s">
        <v>23</v>
      </c>
      <c r="WCN516" s="63" t="s">
        <v>842</v>
      </c>
      <c r="WCO516" s="115">
        <v>46049</v>
      </c>
      <c r="WCP516" s="150" t="s">
        <v>1381</v>
      </c>
      <c r="WCQ516" s="63" t="s">
        <v>363</v>
      </c>
      <c r="WCR516" s="63">
        <v>338</v>
      </c>
      <c r="WCS516" s="63" t="s">
        <v>1403</v>
      </c>
      <c r="WCT516" s="63" t="str">
        <f>_xlfn.IFNA(VLOOKUP(WCR516,[1]MH!WCO$2:WCZ$538,7,FALSE), "")</f>
        <v/>
      </c>
      <c r="WCU516" s="63" t="s">
        <v>23</v>
      </c>
      <c r="WCV516" s="63" t="s">
        <v>842</v>
      </c>
      <c r="WCW516" s="115">
        <v>46049</v>
      </c>
      <c r="WCX516" s="150" t="s">
        <v>1381</v>
      </c>
      <c r="WCY516" s="63" t="s">
        <v>363</v>
      </c>
      <c r="WCZ516" s="63">
        <v>338</v>
      </c>
      <c r="WDA516" s="63" t="s">
        <v>1403</v>
      </c>
      <c r="WDB516" s="63" t="str">
        <f>_xlfn.IFNA(VLOOKUP(WCZ516,[1]MH!WCW$2:WDH$538,7,FALSE), "")</f>
        <v/>
      </c>
      <c r="WDC516" s="63" t="s">
        <v>23</v>
      </c>
      <c r="WDD516" s="63" t="s">
        <v>842</v>
      </c>
      <c r="WDE516" s="115">
        <v>46049</v>
      </c>
      <c r="WDF516" s="150" t="s">
        <v>1381</v>
      </c>
      <c r="WDG516" s="63" t="s">
        <v>363</v>
      </c>
      <c r="WDH516" s="63">
        <v>338</v>
      </c>
      <c r="WDI516" s="63" t="s">
        <v>1403</v>
      </c>
      <c r="WDJ516" s="63" t="str">
        <f>_xlfn.IFNA(VLOOKUP(WDH516,[1]MH!WDE$2:WDP$538,7,FALSE), "")</f>
        <v/>
      </c>
      <c r="WDK516" s="63" t="s">
        <v>23</v>
      </c>
      <c r="WDL516" s="63" t="s">
        <v>842</v>
      </c>
      <c r="WDM516" s="115">
        <v>46049</v>
      </c>
      <c r="WDN516" s="150" t="s">
        <v>1381</v>
      </c>
      <c r="WDO516" s="63" t="s">
        <v>363</v>
      </c>
      <c r="WDP516" s="63">
        <v>338</v>
      </c>
      <c r="WDQ516" s="63" t="s">
        <v>1403</v>
      </c>
      <c r="WDR516" s="63" t="str">
        <f>_xlfn.IFNA(VLOOKUP(WDP516,[1]MH!WDM$2:WDX$538,7,FALSE), "")</f>
        <v/>
      </c>
      <c r="WDS516" s="63" t="s">
        <v>23</v>
      </c>
      <c r="WDT516" s="63" t="s">
        <v>842</v>
      </c>
      <c r="WDU516" s="115">
        <v>46049</v>
      </c>
      <c r="WDV516" s="150" t="s">
        <v>1381</v>
      </c>
      <c r="WDW516" s="63" t="s">
        <v>363</v>
      </c>
      <c r="WDX516" s="63">
        <v>338</v>
      </c>
      <c r="WDY516" s="63" t="s">
        <v>1403</v>
      </c>
      <c r="WDZ516" s="63" t="str">
        <f>_xlfn.IFNA(VLOOKUP(WDX516,[1]MH!WDU$2:WEF$538,7,FALSE), "")</f>
        <v/>
      </c>
      <c r="WEA516" s="63" t="s">
        <v>23</v>
      </c>
      <c r="WEB516" s="63" t="s">
        <v>842</v>
      </c>
      <c r="WEC516" s="115">
        <v>46049</v>
      </c>
      <c r="WED516" s="150" t="s">
        <v>1381</v>
      </c>
      <c r="WEE516" s="63" t="s">
        <v>363</v>
      </c>
      <c r="WEF516" s="63">
        <v>338</v>
      </c>
      <c r="WEG516" s="63" t="s">
        <v>1403</v>
      </c>
      <c r="WEH516" s="63" t="str">
        <f>_xlfn.IFNA(VLOOKUP(WEF516,[1]MH!WEC$2:WEN$538,7,FALSE), "")</f>
        <v/>
      </c>
      <c r="WEI516" s="63" t="s">
        <v>23</v>
      </c>
      <c r="WEJ516" s="63" t="s">
        <v>842</v>
      </c>
      <c r="WEK516" s="115">
        <v>46049</v>
      </c>
      <c r="WEL516" s="150" t="s">
        <v>1381</v>
      </c>
      <c r="WEM516" s="63" t="s">
        <v>363</v>
      </c>
      <c r="WEN516" s="63">
        <v>338</v>
      </c>
      <c r="WEO516" s="63" t="s">
        <v>1403</v>
      </c>
      <c r="WEP516" s="63" t="str">
        <f>_xlfn.IFNA(VLOOKUP(WEN516,[1]MH!WEK$2:WEV$538,7,FALSE), "")</f>
        <v/>
      </c>
      <c r="WEQ516" s="63" t="s">
        <v>23</v>
      </c>
      <c r="WER516" s="63" t="s">
        <v>842</v>
      </c>
      <c r="WES516" s="115">
        <v>46049</v>
      </c>
      <c r="WET516" s="150" t="s">
        <v>1381</v>
      </c>
      <c r="WEU516" s="63" t="s">
        <v>363</v>
      </c>
      <c r="WEV516" s="63">
        <v>338</v>
      </c>
      <c r="WEW516" s="63" t="s">
        <v>1403</v>
      </c>
      <c r="WEX516" s="63" t="str">
        <f>_xlfn.IFNA(VLOOKUP(WEV516,[1]MH!WES$2:WFD$538,7,FALSE), "")</f>
        <v/>
      </c>
      <c r="WEY516" s="63" t="s">
        <v>23</v>
      </c>
      <c r="WEZ516" s="63" t="s">
        <v>842</v>
      </c>
      <c r="WFA516" s="115">
        <v>46049</v>
      </c>
      <c r="WFB516" s="150" t="s">
        <v>1381</v>
      </c>
      <c r="WFC516" s="63" t="s">
        <v>363</v>
      </c>
      <c r="WFD516" s="63">
        <v>338</v>
      </c>
      <c r="WFE516" s="63" t="s">
        <v>1403</v>
      </c>
      <c r="WFF516" s="63" t="str">
        <f>_xlfn.IFNA(VLOOKUP(WFD516,[1]MH!WFA$2:WFL$538,7,FALSE), "")</f>
        <v/>
      </c>
      <c r="WFG516" s="63" t="s">
        <v>23</v>
      </c>
      <c r="WFH516" s="63" t="s">
        <v>842</v>
      </c>
      <c r="WFI516" s="115">
        <v>46049</v>
      </c>
      <c r="WFJ516" s="150" t="s">
        <v>1381</v>
      </c>
      <c r="WFK516" s="63" t="s">
        <v>363</v>
      </c>
      <c r="WFL516" s="63">
        <v>338</v>
      </c>
      <c r="WFM516" s="63" t="s">
        <v>1403</v>
      </c>
      <c r="WFN516" s="63" t="str">
        <f>_xlfn.IFNA(VLOOKUP(WFL516,[1]MH!WFI$2:WFT$538,7,FALSE), "")</f>
        <v/>
      </c>
      <c r="WFO516" s="63" t="s">
        <v>23</v>
      </c>
      <c r="WFP516" s="63" t="s">
        <v>842</v>
      </c>
      <c r="WFQ516" s="115">
        <v>46049</v>
      </c>
      <c r="WFR516" s="150" t="s">
        <v>1381</v>
      </c>
      <c r="WFS516" s="63" t="s">
        <v>363</v>
      </c>
      <c r="WFT516" s="63">
        <v>338</v>
      </c>
      <c r="WFU516" s="63" t="s">
        <v>1403</v>
      </c>
      <c r="WFV516" s="63" t="str">
        <f>_xlfn.IFNA(VLOOKUP(WFT516,[1]MH!WFQ$2:WGB$538,7,FALSE), "")</f>
        <v/>
      </c>
      <c r="WFW516" s="63" t="s">
        <v>23</v>
      </c>
      <c r="WFX516" s="63" t="s">
        <v>842</v>
      </c>
      <c r="WFY516" s="115">
        <v>46049</v>
      </c>
      <c r="WFZ516" s="150" t="s">
        <v>1381</v>
      </c>
      <c r="WGA516" s="63" t="s">
        <v>363</v>
      </c>
      <c r="WGB516" s="63">
        <v>338</v>
      </c>
      <c r="WGC516" s="63" t="s">
        <v>1403</v>
      </c>
      <c r="WGD516" s="63" t="str">
        <f>_xlfn.IFNA(VLOOKUP(WGB516,[1]MH!WFY$2:WGJ$538,7,FALSE), "")</f>
        <v/>
      </c>
      <c r="WGE516" s="63" t="s">
        <v>23</v>
      </c>
      <c r="WGF516" s="63" t="s">
        <v>842</v>
      </c>
      <c r="WGG516" s="115">
        <v>46049</v>
      </c>
      <c r="WGH516" s="150" t="s">
        <v>1381</v>
      </c>
      <c r="WGI516" s="63" t="s">
        <v>363</v>
      </c>
      <c r="WGJ516" s="63">
        <v>338</v>
      </c>
      <c r="WGK516" s="63" t="s">
        <v>1403</v>
      </c>
      <c r="WGL516" s="63" t="str">
        <f>_xlfn.IFNA(VLOOKUP(WGJ516,[1]MH!WGG$2:WGR$538,7,FALSE), "")</f>
        <v/>
      </c>
      <c r="WGM516" s="63" t="s">
        <v>23</v>
      </c>
      <c r="WGN516" s="63" t="s">
        <v>842</v>
      </c>
      <c r="WGO516" s="115">
        <v>46049</v>
      </c>
      <c r="WGP516" s="150" t="s">
        <v>1381</v>
      </c>
      <c r="WGQ516" s="63" t="s">
        <v>363</v>
      </c>
      <c r="WGR516" s="63">
        <v>338</v>
      </c>
      <c r="WGS516" s="63" t="s">
        <v>1403</v>
      </c>
      <c r="WGT516" s="63" t="str">
        <f>_xlfn.IFNA(VLOOKUP(WGR516,[1]MH!WGO$2:WGZ$538,7,FALSE), "")</f>
        <v/>
      </c>
      <c r="WGU516" s="63" t="s">
        <v>23</v>
      </c>
      <c r="WGV516" s="63" t="s">
        <v>842</v>
      </c>
      <c r="WGW516" s="115">
        <v>46049</v>
      </c>
      <c r="WGX516" s="150" t="s">
        <v>1381</v>
      </c>
      <c r="WGY516" s="63" t="s">
        <v>363</v>
      </c>
      <c r="WGZ516" s="63">
        <v>338</v>
      </c>
      <c r="WHA516" s="63" t="s">
        <v>1403</v>
      </c>
      <c r="WHB516" s="63" t="str">
        <f>_xlfn.IFNA(VLOOKUP(WGZ516,[1]MH!WGW$2:WHH$538,7,FALSE), "")</f>
        <v/>
      </c>
      <c r="WHC516" s="63" t="s">
        <v>23</v>
      </c>
      <c r="WHD516" s="63" t="s">
        <v>842</v>
      </c>
      <c r="WHE516" s="115">
        <v>46049</v>
      </c>
      <c r="WHF516" s="150" t="s">
        <v>1381</v>
      </c>
      <c r="WHG516" s="63" t="s">
        <v>363</v>
      </c>
      <c r="WHH516" s="63">
        <v>338</v>
      </c>
      <c r="WHI516" s="63" t="s">
        <v>1403</v>
      </c>
      <c r="WHJ516" s="63" t="str">
        <f>_xlfn.IFNA(VLOOKUP(WHH516,[1]MH!WHE$2:WHP$538,7,FALSE), "")</f>
        <v/>
      </c>
      <c r="WHK516" s="63" t="s">
        <v>23</v>
      </c>
      <c r="WHL516" s="63" t="s">
        <v>842</v>
      </c>
      <c r="WHM516" s="115">
        <v>46049</v>
      </c>
      <c r="WHN516" s="150" t="s">
        <v>1381</v>
      </c>
      <c r="WHO516" s="63" t="s">
        <v>363</v>
      </c>
      <c r="WHP516" s="63">
        <v>338</v>
      </c>
      <c r="WHQ516" s="63" t="s">
        <v>1403</v>
      </c>
      <c r="WHR516" s="63" t="str">
        <f>_xlfn.IFNA(VLOOKUP(WHP516,[1]MH!WHM$2:WHX$538,7,FALSE), "")</f>
        <v/>
      </c>
      <c r="WHS516" s="63" t="s">
        <v>23</v>
      </c>
      <c r="WHT516" s="63" t="s">
        <v>842</v>
      </c>
      <c r="WHU516" s="115">
        <v>46049</v>
      </c>
      <c r="WHV516" s="150" t="s">
        <v>1381</v>
      </c>
      <c r="WHW516" s="63" t="s">
        <v>363</v>
      </c>
      <c r="WHX516" s="63">
        <v>338</v>
      </c>
      <c r="WHY516" s="63" t="s">
        <v>1403</v>
      </c>
      <c r="WHZ516" s="63" t="str">
        <f>_xlfn.IFNA(VLOOKUP(WHX516,[1]MH!WHU$2:WIF$538,7,FALSE), "")</f>
        <v/>
      </c>
      <c r="WIA516" s="63" t="s">
        <v>23</v>
      </c>
      <c r="WIB516" s="63" t="s">
        <v>842</v>
      </c>
      <c r="WIC516" s="115">
        <v>46049</v>
      </c>
      <c r="WID516" s="150" t="s">
        <v>1381</v>
      </c>
      <c r="WIE516" s="63" t="s">
        <v>363</v>
      </c>
      <c r="WIF516" s="63">
        <v>338</v>
      </c>
      <c r="WIG516" s="63" t="s">
        <v>1403</v>
      </c>
      <c r="WIH516" s="63" t="str">
        <f>_xlfn.IFNA(VLOOKUP(WIF516,[1]MH!WIC$2:WIN$538,7,FALSE), "")</f>
        <v/>
      </c>
      <c r="WII516" s="63" t="s">
        <v>23</v>
      </c>
      <c r="WIJ516" s="63" t="s">
        <v>842</v>
      </c>
      <c r="WIK516" s="115">
        <v>46049</v>
      </c>
      <c r="WIL516" s="150" t="s">
        <v>1381</v>
      </c>
      <c r="WIM516" s="63" t="s">
        <v>363</v>
      </c>
      <c r="WIN516" s="63">
        <v>338</v>
      </c>
      <c r="WIO516" s="63" t="s">
        <v>1403</v>
      </c>
      <c r="WIP516" s="63" t="str">
        <f>_xlfn.IFNA(VLOOKUP(WIN516,[1]MH!WIK$2:WIV$538,7,FALSE), "")</f>
        <v/>
      </c>
      <c r="WIQ516" s="63" t="s">
        <v>23</v>
      </c>
      <c r="WIR516" s="63" t="s">
        <v>842</v>
      </c>
      <c r="WIS516" s="115">
        <v>46049</v>
      </c>
      <c r="WIT516" s="150" t="s">
        <v>1381</v>
      </c>
      <c r="WIU516" s="63" t="s">
        <v>363</v>
      </c>
      <c r="WIV516" s="63">
        <v>338</v>
      </c>
      <c r="WIW516" s="63" t="s">
        <v>1403</v>
      </c>
      <c r="WIX516" s="63" t="str">
        <f>_xlfn.IFNA(VLOOKUP(WIV516,[1]MH!WIS$2:WJD$538,7,FALSE), "")</f>
        <v/>
      </c>
      <c r="WIY516" s="63" t="s">
        <v>23</v>
      </c>
      <c r="WIZ516" s="63" t="s">
        <v>842</v>
      </c>
      <c r="WJA516" s="115">
        <v>46049</v>
      </c>
      <c r="WJB516" s="150" t="s">
        <v>1381</v>
      </c>
      <c r="WJC516" s="63" t="s">
        <v>363</v>
      </c>
      <c r="WJD516" s="63">
        <v>338</v>
      </c>
      <c r="WJE516" s="63" t="s">
        <v>1403</v>
      </c>
      <c r="WJF516" s="63" t="str">
        <f>_xlfn.IFNA(VLOOKUP(WJD516,[1]MH!WJA$2:WJL$538,7,FALSE), "")</f>
        <v/>
      </c>
      <c r="WJG516" s="63" t="s">
        <v>23</v>
      </c>
      <c r="WJH516" s="63" t="s">
        <v>842</v>
      </c>
      <c r="WJI516" s="115">
        <v>46049</v>
      </c>
      <c r="WJJ516" s="150" t="s">
        <v>1381</v>
      </c>
      <c r="WJK516" s="63" t="s">
        <v>363</v>
      </c>
      <c r="WJL516" s="63">
        <v>338</v>
      </c>
      <c r="WJM516" s="63" t="s">
        <v>1403</v>
      </c>
      <c r="WJN516" s="63" t="str">
        <f>_xlfn.IFNA(VLOOKUP(WJL516,[1]MH!WJI$2:WJT$538,7,FALSE), "")</f>
        <v/>
      </c>
      <c r="WJO516" s="63" t="s">
        <v>23</v>
      </c>
      <c r="WJP516" s="63" t="s">
        <v>842</v>
      </c>
      <c r="WJQ516" s="115">
        <v>46049</v>
      </c>
      <c r="WJR516" s="150" t="s">
        <v>1381</v>
      </c>
      <c r="WJS516" s="63" t="s">
        <v>363</v>
      </c>
      <c r="WJT516" s="63">
        <v>338</v>
      </c>
      <c r="WJU516" s="63" t="s">
        <v>1403</v>
      </c>
      <c r="WJV516" s="63" t="str">
        <f>_xlfn.IFNA(VLOOKUP(WJT516,[1]MH!WJQ$2:WKB$538,7,FALSE), "")</f>
        <v/>
      </c>
      <c r="WJW516" s="63" t="s">
        <v>23</v>
      </c>
      <c r="WJX516" s="63" t="s">
        <v>842</v>
      </c>
      <c r="WJY516" s="115">
        <v>46049</v>
      </c>
      <c r="WJZ516" s="150" t="s">
        <v>1381</v>
      </c>
      <c r="WKA516" s="63" t="s">
        <v>363</v>
      </c>
      <c r="WKB516" s="63">
        <v>338</v>
      </c>
      <c r="WKC516" s="63" t="s">
        <v>1403</v>
      </c>
      <c r="WKD516" s="63" t="str">
        <f>_xlfn.IFNA(VLOOKUP(WKB516,[1]MH!WJY$2:WKJ$538,7,FALSE), "")</f>
        <v/>
      </c>
      <c r="WKE516" s="63" t="s">
        <v>23</v>
      </c>
      <c r="WKF516" s="63" t="s">
        <v>842</v>
      </c>
      <c r="WKG516" s="115">
        <v>46049</v>
      </c>
      <c r="WKH516" s="150" t="s">
        <v>1381</v>
      </c>
      <c r="WKI516" s="63" t="s">
        <v>363</v>
      </c>
      <c r="WKJ516" s="63">
        <v>338</v>
      </c>
      <c r="WKK516" s="63" t="s">
        <v>1403</v>
      </c>
      <c r="WKL516" s="63" t="str">
        <f>_xlfn.IFNA(VLOOKUP(WKJ516,[1]MH!WKG$2:WKR$538,7,FALSE), "")</f>
        <v/>
      </c>
      <c r="WKM516" s="63" t="s">
        <v>23</v>
      </c>
      <c r="WKN516" s="63" t="s">
        <v>842</v>
      </c>
      <c r="WKO516" s="115">
        <v>46049</v>
      </c>
      <c r="WKP516" s="150" t="s">
        <v>1381</v>
      </c>
      <c r="WKQ516" s="63" t="s">
        <v>363</v>
      </c>
      <c r="WKR516" s="63">
        <v>338</v>
      </c>
      <c r="WKS516" s="63" t="s">
        <v>1403</v>
      </c>
      <c r="WKT516" s="63" t="str">
        <f>_xlfn.IFNA(VLOOKUP(WKR516,[1]MH!WKO$2:WKZ$538,7,FALSE), "")</f>
        <v/>
      </c>
      <c r="WKU516" s="63" t="s">
        <v>23</v>
      </c>
      <c r="WKV516" s="63" t="s">
        <v>842</v>
      </c>
      <c r="WKW516" s="115">
        <v>46049</v>
      </c>
      <c r="WKX516" s="150" t="s">
        <v>1381</v>
      </c>
      <c r="WKY516" s="63" t="s">
        <v>363</v>
      </c>
      <c r="WKZ516" s="63">
        <v>338</v>
      </c>
      <c r="WLA516" s="63" t="s">
        <v>1403</v>
      </c>
      <c r="WLB516" s="63" t="str">
        <f>_xlfn.IFNA(VLOOKUP(WKZ516,[1]MH!WKW$2:WLH$538,7,FALSE), "")</f>
        <v/>
      </c>
      <c r="WLC516" s="63" t="s">
        <v>23</v>
      </c>
      <c r="WLD516" s="63" t="s">
        <v>842</v>
      </c>
      <c r="WLE516" s="115">
        <v>46049</v>
      </c>
      <c r="WLF516" s="150" t="s">
        <v>1381</v>
      </c>
      <c r="WLG516" s="63" t="s">
        <v>363</v>
      </c>
      <c r="WLH516" s="63">
        <v>338</v>
      </c>
      <c r="WLI516" s="63" t="s">
        <v>1403</v>
      </c>
      <c r="WLJ516" s="63" t="str">
        <f>_xlfn.IFNA(VLOOKUP(WLH516,[1]MH!WLE$2:WLP$538,7,FALSE), "")</f>
        <v/>
      </c>
      <c r="WLK516" s="63" t="s">
        <v>23</v>
      </c>
      <c r="WLL516" s="63" t="s">
        <v>842</v>
      </c>
      <c r="WLM516" s="115">
        <v>46049</v>
      </c>
      <c r="WLN516" s="150" t="s">
        <v>1381</v>
      </c>
      <c r="WLO516" s="63" t="s">
        <v>363</v>
      </c>
      <c r="WLP516" s="63">
        <v>338</v>
      </c>
      <c r="WLQ516" s="63" t="s">
        <v>1403</v>
      </c>
      <c r="WLR516" s="63" t="str">
        <f>_xlfn.IFNA(VLOOKUP(WLP516,[1]MH!WLM$2:WLX$538,7,FALSE), "")</f>
        <v/>
      </c>
      <c r="WLS516" s="63" t="s">
        <v>23</v>
      </c>
      <c r="WLT516" s="63" t="s">
        <v>842</v>
      </c>
      <c r="WLU516" s="115">
        <v>46049</v>
      </c>
      <c r="WLV516" s="150" t="s">
        <v>1381</v>
      </c>
      <c r="WLW516" s="63" t="s">
        <v>363</v>
      </c>
      <c r="WLX516" s="63">
        <v>338</v>
      </c>
      <c r="WLY516" s="63" t="s">
        <v>1403</v>
      </c>
      <c r="WLZ516" s="63" t="str">
        <f>_xlfn.IFNA(VLOOKUP(WLX516,[1]MH!WLU$2:WMF$538,7,FALSE), "")</f>
        <v/>
      </c>
      <c r="WMA516" s="63" t="s">
        <v>23</v>
      </c>
      <c r="WMB516" s="63" t="s">
        <v>842</v>
      </c>
      <c r="WMC516" s="115">
        <v>46049</v>
      </c>
      <c r="WMD516" s="150" t="s">
        <v>1381</v>
      </c>
      <c r="WME516" s="63" t="s">
        <v>363</v>
      </c>
      <c r="WMF516" s="63">
        <v>338</v>
      </c>
      <c r="WMG516" s="63" t="s">
        <v>1403</v>
      </c>
      <c r="WMH516" s="63" t="str">
        <f>_xlfn.IFNA(VLOOKUP(WMF516,[1]MH!WMC$2:WMN$538,7,FALSE), "")</f>
        <v/>
      </c>
      <c r="WMI516" s="63" t="s">
        <v>23</v>
      </c>
      <c r="WMJ516" s="63" t="s">
        <v>842</v>
      </c>
      <c r="WMK516" s="115">
        <v>46049</v>
      </c>
      <c r="WML516" s="150" t="s">
        <v>1381</v>
      </c>
      <c r="WMM516" s="63" t="s">
        <v>363</v>
      </c>
      <c r="WMN516" s="63">
        <v>338</v>
      </c>
      <c r="WMO516" s="63" t="s">
        <v>1403</v>
      </c>
      <c r="WMP516" s="63" t="str">
        <f>_xlfn.IFNA(VLOOKUP(WMN516,[1]MH!WMK$2:WMV$538,7,FALSE), "")</f>
        <v/>
      </c>
      <c r="WMQ516" s="63" t="s">
        <v>23</v>
      </c>
      <c r="WMR516" s="63" t="s">
        <v>842</v>
      </c>
      <c r="WMS516" s="115">
        <v>46049</v>
      </c>
      <c r="WMT516" s="150" t="s">
        <v>1381</v>
      </c>
      <c r="WMU516" s="63" t="s">
        <v>363</v>
      </c>
      <c r="WMV516" s="63">
        <v>338</v>
      </c>
      <c r="WMW516" s="63" t="s">
        <v>1403</v>
      </c>
      <c r="WMX516" s="63" t="str">
        <f>_xlfn.IFNA(VLOOKUP(WMV516,[1]MH!WMS$2:WND$538,7,FALSE), "")</f>
        <v/>
      </c>
      <c r="WMY516" s="63" t="s">
        <v>23</v>
      </c>
      <c r="WMZ516" s="63" t="s">
        <v>842</v>
      </c>
      <c r="WNA516" s="115">
        <v>46049</v>
      </c>
      <c r="WNB516" s="150" t="s">
        <v>1381</v>
      </c>
      <c r="WNC516" s="63" t="s">
        <v>363</v>
      </c>
      <c r="WND516" s="63">
        <v>338</v>
      </c>
      <c r="WNE516" s="63" t="s">
        <v>1403</v>
      </c>
      <c r="WNF516" s="63" t="str">
        <f>_xlfn.IFNA(VLOOKUP(WND516,[1]MH!WNA$2:WNL$538,7,FALSE), "")</f>
        <v/>
      </c>
      <c r="WNG516" s="63" t="s">
        <v>23</v>
      </c>
      <c r="WNH516" s="63" t="s">
        <v>842</v>
      </c>
      <c r="WNI516" s="115">
        <v>46049</v>
      </c>
      <c r="WNJ516" s="150" t="s">
        <v>1381</v>
      </c>
      <c r="WNK516" s="63" t="s">
        <v>363</v>
      </c>
      <c r="WNL516" s="63">
        <v>338</v>
      </c>
      <c r="WNM516" s="63" t="s">
        <v>1403</v>
      </c>
      <c r="WNN516" s="63" t="str">
        <f>_xlfn.IFNA(VLOOKUP(WNL516,[1]MH!WNI$2:WNT$538,7,FALSE), "")</f>
        <v/>
      </c>
      <c r="WNO516" s="63" t="s">
        <v>23</v>
      </c>
      <c r="WNP516" s="63" t="s">
        <v>842</v>
      </c>
      <c r="WNQ516" s="115">
        <v>46049</v>
      </c>
      <c r="WNR516" s="150" t="s">
        <v>1381</v>
      </c>
      <c r="WNS516" s="63" t="s">
        <v>363</v>
      </c>
      <c r="WNT516" s="63">
        <v>338</v>
      </c>
      <c r="WNU516" s="63" t="s">
        <v>1403</v>
      </c>
      <c r="WNV516" s="63" t="str">
        <f>_xlfn.IFNA(VLOOKUP(WNT516,[1]MH!WNQ$2:WOB$538,7,FALSE), "")</f>
        <v/>
      </c>
      <c r="WNW516" s="63" t="s">
        <v>23</v>
      </c>
      <c r="WNX516" s="63" t="s">
        <v>842</v>
      </c>
      <c r="WNY516" s="115">
        <v>46049</v>
      </c>
      <c r="WNZ516" s="150" t="s">
        <v>1381</v>
      </c>
      <c r="WOA516" s="63" t="s">
        <v>363</v>
      </c>
      <c r="WOB516" s="63">
        <v>338</v>
      </c>
      <c r="WOC516" s="63" t="s">
        <v>1403</v>
      </c>
      <c r="WOD516" s="63" t="str">
        <f>_xlfn.IFNA(VLOOKUP(WOB516,[1]MH!WNY$2:WOJ$538,7,FALSE), "")</f>
        <v/>
      </c>
      <c r="WOE516" s="63" t="s">
        <v>23</v>
      </c>
      <c r="WOF516" s="63" t="s">
        <v>842</v>
      </c>
      <c r="WOG516" s="115">
        <v>46049</v>
      </c>
      <c r="WOH516" s="150" t="s">
        <v>1381</v>
      </c>
      <c r="WOI516" s="63" t="s">
        <v>363</v>
      </c>
      <c r="WOJ516" s="63">
        <v>338</v>
      </c>
      <c r="WOK516" s="63" t="s">
        <v>1403</v>
      </c>
      <c r="WOL516" s="63" t="str">
        <f>_xlfn.IFNA(VLOOKUP(WOJ516,[1]MH!WOG$2:WOR$538,7,FALSE), "")</f>
        <v/>
      </c>
      <c r="WOM516" s="63" t="s">
        <v>23</v>
      </c>
      <c r="WON516" s="63" t="s">
        <v>842</v>
      </c>
      <c r="WOO516" s="115">
        <v>46049</v>
      </c>
      <c r="WOP516" s="150" t="s">
        <v>1381</v>
      </c>
      <c r="WOQ516" s="63" t="s">
        <v>363</v>
      </c>
      <c r="WOR516" s="63">
        <v>338</v>
      </c>
      <c r="WOS516" s="63" t="s">
        <v>1403</v>
      </c>
      <c r="WOT516" s="63" t="str">
        <f>_xlfn.IFNA(VLOOKUP(WOR516,[1]MH!WOO$2:WOZ$538,7,FALSE), "")</f>
        <v/>
      </c>
      <c r="WOU516" s="63" t="s">
        <v>23</v>
      </c>
      <c r="WOV516" s="63" t="s">
        <v>842</v>
      </c>
      <c r="WOW516" s="115">
        <v>46049</v>
      </c>
      <c r="WOX516" s="150" t="s">
        <v>1381</v>
      </c>
      <c r="WOY516" s="63" t="s">
        <v>363</v>
      </c>
      <c r="WOZ516" s="63">
        <v>338</v>
      </c>
      <c r="WPA516" s="63" t="s">
        <v>1403</v>
      </c>
      <c r="WPB516" s="63" t="str">
        <f>_xlfn.IFNA(VLOOKUP(WOZ516,[1]MH!WOW$2:WPH$538,7,FALSE), "")</f>
        <v/>
      </c>
      <c r="WPC516" s="63" t="s">
        <v>23</v>
      </c>
      <c r="WPD516" s="63" t="s">
        <v>842</v>
      </c>
      <c r="WPE516" s="115">
        <v>46049</v>
      </c>
      <c r="WPF516" s="150" t="s">
        <v>1381</v>
      </c>
      <c r="WPG516" s="63" t="s">
        <v>363</v>
      </c>
      <c r="WPH516" s="63">
        <v>338</v>
      </c>
      <c r="WPI516" s="63" t="s">
        <v>1403</v>
      </c>
      <c r="WPJ516" s="63" t="str">
        <f>_xlfn.IFNA(VLOOKUP(WPH516,[1]MH!WPE$2:WPP$538,7,FALSE), "")</f>
        <v/>
      </c>
      <c r="WPK516" s="63" t="s">
        <v>23</v>
      </c>
      <c r="WPL516" s="63" t="s">
        <v>842</v>
      </c>
      <c r="WPM516" s="115">
        <v>46049</v>
      </c>
      <c r="WPN516" s="150" t="s">
        <v>1381</v>
      </c>
      <c r="WPO516" s="63" t="s">
        <v>363</v>
      </c>
      <c r="WPP516" s="63">
        <v>338</v>
      </c>
      <c r="WPQ516" s="63" t="s">
        <v>1403</v>
      </c>
      <c r="WPR516" s="63" t="str">
        <f>_xlfn.IFNA(VLOOKUP(WPP516,[1]MH!WPM$2:WPX$538,7,FALSE), "")</f>
        <v/>
      </c>
      <c r="WPS516" s="63" t="s">
        <v>23</v>
      </c>
      <c r="WPT516" s="63" t="s">
        <v>842</v>
      </c>
      <c r="WPU516" s="115">
        <v>46049</v>
      </c>
      <c r="WPV516" s="150" t="s">
        <v>1381</v>
      </c>
      <c r="WPW516" s="63" t="s">
        <v>363</v>
      </c>
      <c r="WPX516" s="63">
        <v>338</v>
      </c>
      <c r="WPY516" s="63" t="s">
        <v>1403</v>
      </c>
      <c r="WPZ516" s="63" t="str">
        <f>_xlfn.IFNA(VLOOKUP(WPX516,[1]MH!WPU$2:WQF$538,7,FALSE), "")</f>
        <v/>
      </c>
      <c r="WQA516" s="63" t="s">
        <v>23</v>
      </c>
      <c r="WQB516" s="63" t="s">
        <v>842</v>
      </c>
      <c r="WQC516" s="115">
        <v>46049</v>
      </c>
      <c r="WQD516" s="150" t="s">
        <v>1381</v>
      </c>
      <c r="WQE516" s="63" t="s">
        <v>363</v>
      </c>
      <c r="WQF516" s="63">
        <v>338</v>
      </c>
      <c r="WQG516" s="63" t="s">
        <v>1403</v>
      </c>
      <c r="WQH516" s="63" t="str">
        <f>_xlfn.IFNA(VLOOKUP(WQF516,[1]MH!WQC$2:WQN$538,7,FALSE), "")</f>
        <v/>
      </c>
      <c r="WQI516" s="63" t="s">
        <v>23</v>
      </c>
      <c r="WQJ516" s="63" t="s">
        <v>842</v>
      </c>
      <c r="WQK516" s="115">
        <v>46049</v>
      </c>
      <c r="WQL516" s="150" t="s">
        <v>1381</v>
      </c>
      <c r="WQM516" s="63" t="s">
        <v>363</v>
      </c>
      <c r="WQN516" s="63">
        <v>338</v>
      </c>
      <c r="WQO516" s="63" t="s">
        <v>1403</v>
      </c>
      <c r="WQP516" s="63" t="str">
        <f>_xlfn.IFNA(VLOOKUP(WQN516,[1]MH!WQK$2:WQV$538,7,FALSE), "")</f>
        <v/>
      </c>
      <c r="WQQ516" s="63" t="s">
        <v>23</v>
      </c>
      <c r="WQR516" s="63" t="s">
        <v>842</v>
      </c>
      <c r="WQS516" s="115">
        <v>46049</v>
      </c>
      <c r="WQT516" s="150" t="s">
        <v>1381</v>
      </c>
      <c r="WQU516" s="63" t="s">
        <v>363</v>
      </c>
      <c r="WQV516" s="63">
        <v>338</v>
      </c>
      <c r="WQW516" s="63" t="s">
        <v>1403</v>
      </c>
      <c r="WQX516" s="63" t="str">
        <f>_xlfn.IFNA(VLOOKUP(WQV516,[1]MH!WQS$2:WRD$538,7,FALSE), "")</f>
        <v/>
      </c>
      <c r="WQY516" s="63" t="s">
        <v>23</v>
      </c>
      <c r="WQZ516" s="63" t="s">
        <v>842</v>
      </c>
      <c r="WRA516" s="115">
        <v>46049</v>
      </c>
      <c r="WRB516" s="150" t="s">
        <v>1381</v>
      </c>
      <c r="WRC516" s="63" t="s">
        <v>363</v>
      </c>
      <c r="WRD516" s="63">
        <v>338</v>
      </c>
      <c r="WRE516" s="63" t="s">
        <v>1403</v>
      </c>
      <c r="WRF516" s="63" t="str">
        <f>_xlfn.IFNA(VLOOKUP(WRD516,[1]MH!WRA$2:WRL$538,7,FALSE), "")</f>
        <v/>
      </c>
      <c r="WRG516" s="63" t="s">
        <v>23</v>
      </c>
      <c r="WRH516" s="63" t="s">
        <v>842</v>
      </c>
      <c r="WRI516" s="115">
        <v>46049</v>
      </c>
      <c r="WRJ516" s="150" t="s">
        <v>1381</v>
      </c>
      <c r="WRK516" s="63" t="s">
        <v>363</v>
      </c>
      <c r="WRL516" s="63">
        <v>338</v>
      </c>
      <c r="WRM516" s="63" t="s">
        <v>1403</v>
      </c>
      <c r="WRN516" s="63" t="str">
        <f>_xlfn.IFNA(VLOOKUP(WRL516,[1]MH!WRI$2:WRT$538,7,FALSE), "")</f>
        <v/>
      </c>
      <c r="WRO516" s="63" t="s">
        <v>23</v>
      </c>
      <c r="WRP516" s="63" t="s">
        <v>842</v>
      </c>
      <c r="WRQ516" s="115">
        <v>46049</v>
      </c>
      <c r="WRR516" s="150" t="s">
        <v>1381</v>
      </c>
      <c r="WRS516" s="63" t="s">
        <v>363</v>
      </c>
      <c r="WRT516" s="63">
        <v>338</v>
      </c>
      <c r="WRU516" s="63" t="s">
        <v>1403</v>
      </c>
      <c r="WRV516" s="63" t="str">
        <f>_xlfn.IFNA(VLOOKUP(WRT516,[1]MH!WRQ$2:WSB$538,7,FALSE), "")</f>
        <v/>
      </c>
      <c r="WRW516" s="63" t="s">
        <v>23</v>
      </c>
      <c r="WRX516" s="63" t="s">
        <v>842</v>
      </c>
      <c r="WRY516" s="115">
        <v>46049</v>
      </c>
      <c r="WRZ516" s="150" t="s">
        <v>1381</v>
      </c>
      <c r="WSA516" s="63" t="s">
        <v>363</v>
      </c>
      <c r="WSB516" s="63">
        <v>338</v>
      </c>
      <c r="WSC516" s="63" t="s">
        <v>1403</v>
      </c>
      <c r="WSD516" s="63" t="str">
        <f>_xlfn.IFNA(VLOOKUP(WSB516,[1]MH!WRY$2:WSJ$538,7,FALSE), "")</f>
        <v/>
      </c>
      <c r="WSE516" s="63" t="s">
        <v>23</v>
      </c>
      <c r="WSF516" s="63" t="s">
        <v>842</v>
      </c>
      <c r="WSG516" s="115">
        <v>46049</v>
      </c>
      <c r="WSH516" s="150" t="s">
        <v>1381</v>
      </c>
      <c r="WSI516" s="63" t="s">
        <v>363</v>
      </c>
      <c r="WSJ516" s="63">
        <v>338</v>
      </c>
      <c r="WSK516" s="63" t="s">
        <v>1403</v>
      </c>
      <c r="WSL516" s="63" t="str">
        <f>_xlfn.IFNA(VLOOKUP(WSJ516,[1]MH!WSG$2:WSR$538,7,FALSE), "")</f>
        <v/>
      </c>
      <c r="WSM516" s="63" t="s">
        <v>23</v>
      </c>
      <c r="WSN516" s="63" t="s">
        <v>842</v>
      </c>
      <c r="WSO516" s="115">
        <v>46049</v>
      </c>
      <c r="WSP516" s="150" t="s">
        <v>1381</v>
      </c>
      <c r="WSQ516" s="63" t="s">
        <v>363</v>
      </c>
      <c r="WSR516" s="63">
        <v>338</v>
      </c>
      <c r="WSS516" s="63" t="s">
        <v>1403</v>
      </c>
      <c r="WST516" s="63" t="str">
        <f>_xlfn.IFNA(VLOOKUP(WSR516,[1]MH!WSO$2:WSZ$538,7,FALSE), "")</f>
        <v/>
      </c>
      <c r="WSU516" s="63" t="s">
        <v>23</v>
      </c>
      <c r="WSV516" s="63" t="s">
        <v>842</v>
      </c>
      <c r="WSW516" s="115">
        <v>46049</v>
      </c>
      <c r="WSX516" s="150" t="s">
        <v>1381</v>
      </c>
      <c r="WSY516" s="63" t="s">
        <v>363</v>
      </c>
      <c r="WSZ516" s="63">
        <v>338</v>
      </c>
      <c r="WTA516" s="63" t="s">
        <v>1403</v>
      </c>
      <c r="WTB516" s="63" t="str">
        <f>_xlfn.IFNA(VLOOKUP(WSZ516,[1]MH!WSW$2:WTH$538,7,FALSE), "")</f>
        <v/>
      </c>
      <c r="WTC516" s="63" t="s">
        <v>23</v>
      </c>
      <c r="WTD516" s="63" t="s">
        <v>842</v>
      </c>
      <c r="WTE516" s="115">
        <v>46049</v>
      </c>
      <c r="WTF516" s="150" t="s">
        <v>1381</v>
      </c>
      <c r="WTG516" s="63" t="s">
        <v>363</v>
      </c>
      <c r="WTH516" s="63">
        <v>338</v>
      </c>
      <c r="WTI516" s="63" t="s">
        <v>1403</v>
      </c>
      <c r="WTJ516" s="63" t="str">
        <f>_xlfn.IFNA(VLOOKUP(WTH516,[1]MH!WTE$2:WTP$538,7,FALSE), "")</f>
        <v/>
      </c>
      <c r="WTK516" s="63" t="s">
        <v>23</v>
      </c>
      <c r="WTL516" s="63" t="s">
        <v>842</v>
      </c>
      <c r="WTM516" s="115">
        <v>46049</v>
      </c>
      <c r="WTN516" s="150" t="s">
        <v>1381</v>
      </c>
      <c r="WTO516" s="63" t="s">
        <v>363</v>
      </c>
      <c r="WTP516" s="63">
        <v>338</v>
      </c>
      <c r="WTQ516" s="63" t="s">
        <v>1403</v>
      </c>
      <c r="WTR516" s="63" t="str">
        <f>_xlfn.IFNA(VLOOKUP(WTP516,[1]MH!WTM$2:WTX$538,7,FALSE), "")</f>
        <v/>
      </c>
      <c r="WTS516" s="63" t="s">
        <v>23</v>
      </c>
      <c r="WTT516" s="63" t="s">
        <v>842</v>
      </c>
      <c r="WTU516" s="115">
        <v>46049</v>
      </c>
      <c r="WTV516" s="150" t="s">
        <v>1381</v>
      </c>
      <c r="WTW516" s="63" t="s">
        <v>363</v>
      </c>
      <c r="WTX516" s="63">
        <v>338</v>
      </c>
      <c r="WTY516" s="63" t="s">
        <v>1403</v>
      </c>
      <c r="WTZ516" s="63" t="str">
        <f>_xlfn.IFNA(VLOOKUP(WTX516,[1]MH!WTU$2:WUF$538,7,FALSE), "")</f>
        <v/>
      </c>
      <c r="WUA516" s="63" t="s">
        <v>23</v>
      </c>
      <c r="WUB516" s="63" t="s">
        <v>842</v>
      </c>
      <c r="WUC516" s="115">
        <v>46049</v>
      </c>
      <c r="WUD516" s="150" t="s">
        <v>1381</v>
      </c>
      <c r="WUE516" s="63" t="s">
        <v>363</v>
      </c>
      <c r="WUF516" s="63">
        <v>338</v>
      </c>
      <c r="WUG516" s="63" t="s">
        <v>1403</v>
      </c>
      <c r="WUH516" s="63" t="str">
        <f>_xlfn.IFNA(VLOOKUP(WUF516,[1]MH!WUC$2:WUN$538,7,FALSE), "")</f>
        <v/>
      </c>
      <c r="WUI516" s="63" t="s">
        <v>23</v>
      </c>
      <c r="WUJ516" s="63" t="s">
        <v>842</v>
      </c>
      <c r="WUK516" s="115">
        <v>46049</v>
      </c>
      <c r="WUL516" s="150" t="s">
        <v>1381</v>
      </c>
      <c r="WUM516" s="63" t="s">
        <v>363</v>
      </c>
      <c r="WUN516" s="63">
        <v>338</v>
      </c>
      <c r="WUO516" s="63" t="s">
        <v>1403</v>
      </c>
      <c r="WUP516" s="63" t="str">
        <f>_xlfn.IFNA(VLOOKUP(WUN516,[1]MH!WUK$2:WUV$538,7,FALSE), "")</f>
        <v/>
      </c>
      <c r="WUQ516" s="63" t="s">
        <v>23</v>
      </c>
      <c r="WUR516" s="63" t="s">
        <v>842</v>
      </c>
      <c r="WUS516" s="115">
        <v>46049</v>
      </c>
      <c r="WUT516" s="150" t="s">
        <v>1381</v>
      </c>
      <c r="WUU516" s="63" t="s">
        <v>363</v>
      </c>
      <c r="WUV516" s="63">
        <v>338</v>
      </c>
      <c r="WUW516" s="63" t="s">
        <v>1403</v>
      </c>
      <c r="WUX516" s="63" t="str">
        <f>_xlfn.IFNA(VLOOKUP(WUV516,[1]MH!WUS$2:WVD$538,7,FALSE), "")</f>
        <v/>
      </c>
      <c r="WUY516" s="63" t="s">
        <v>23</v>
      </c>
      <c r="WUZ516" s="63" t="s">
        <v>842</v>
      </c>
      <c r="WVA516" s="115">
        <v>46049</v>
      </c>
      <c r="WVB516" s="150" t="s">
        <v>1381</v>
      </c>
      <c r="WVC516" s="63" t="s">
        <v>363</v>
      </c>
      <c r="WVD516" s="63">
        <v>338</v>
      </c>
      <c r="WVE516" s="63" t="s">
        <v>1403</v>
      </c>
      <c r="WVF516" s="63" t="str">
        <f>_xlfn.IFNA(VLOOKUP(WVD516,[1]MH!WVA$2:WVL$538,7,FALSE), "")</f>
        <v/>
      </c>
      <c r="WVG516" s="63" t="s">
        <v>23</v>
      </c>
      <c r="WVH516" s="63" t="s">
        <v>842</v>
      </c>
      <c r="WVI516" s="115">
        <v>46049</v>
      </c>
      <c r="WVJ516" s="150" t="s">
        <v>1381</v>
      </c>
      <c r="WVK516" s="63" t="s">
        <v>363</v>
      </c>
      <c r="WVL516" s="63">
        <v>338</v>
      </c>
      <c r="WVM516" s="63" t="s">
        <v>1403</v>
      </c>
      <c r="WVN516" s="63" t="str">
        <f>_xlfn.IFNA(VLOOKUP(WVL516,[1]MH!WVI$2:WVT$538,7,FALSE), "")</f>
        <v/>
      </c>
      <c r="WVO516" s="63" t="s">
        <v>23</v>
      </c>
      <c r="WVP516" s="63" t="s">
        <v>842</v>
      </c>
      <c r="WVQ516" s="115">
        <v>46049</v>
      </c>
      <c r="WVR516" s="150" t="s">
        <v>1381</v>
      </c>
      <c r="WVS516" s="63" t="s">
        <v>363</v>
      </c>
      <c r="WVT516" s="63">
        <v>338</v>
      </c>
      <c r="WVU516" s="63" t="s">
        <v>1403</v>
      </c>
      <c r="WVV516" s="63" t="str">
        <f>_xlfn.IFNA(VLOOKUP(WVT516,[1]MH!WVQ$2:WWB$538,7,FALSE), "")</f>
        <v/>
      </c>
      <c r="WVW516" s="63" t="s">
        <v>23</v>
      </c>
      <c r="WVX516" s="63" t="s">
        <v>842</v>
      </c>
      <c r="WVY516" s="115">
        <v>46049</v>
      </c>
      <c r="WVZ516" s="150" t="s">
        <v>1381</v>
      </c>
      <c r="WWA516" s="63" t="s">
        <v>363</v>
      </c>
      <c r="WWB516" s="63">
        <v>338</v>
      </c>
      <c r="WWC516" s="63" t="s">
        <v>1403</v>
      </c>
      <c r="WWD516" s="63" t="str">
        <f>_xlfn.IFNA(VLOOKUP(WWB516,[1]MH!WVY$2:WWJ$538,7,FALSE), "")</f>
        <v/>
      </c>
      <c r="WWE516" s="63" t="s">
        <v>23</v>
      </c>
      <c r="WWF516" s="63" t="s">
        <v>842</v>
      </c>
      <c r="WWG516" s="115">
        <v>46049</v>
      </c>
      <c r="WWH516" s="150" t="s">
        <v>1381</v>
      </c>
      <c r="WWI516" s="63" t="s">
        <v>363</v>
      </c>
      <c r="WWJ516" s="63">
        <v>338</v>
      </c>
      <c r="WWK516" s="63" t="s">
        <v>1403</v>
      </c>
      <c r="WWL516" s="63" t="str">
        <f>_xlfn.IFNA(VLOOKUP(WWJ516,[1]MH!WWG$2:WWR$538,7,FALSE), "")</f>
        <v/>
      </c>
      <c r="WWM516" s="63" t="s">
        <v>23</v>
      </c>
      <c r="WWN516" s="63" t="s">
        <v>842</v>
      </c>
      <c r="WWO516" s="115">
        <v>46049</v>
      </c>
      <c r="WWP516" s="150" t="s">
        <v>1381</v>
      </c>
      <c r="WWQ516" s="63" t="s">
        <v>363</v>
      </c>
      <c r="WWR516" s="63">
        <v>338</v>
      </c>
      <c r="WWS516" s="63" t="s">
        <v>1403</v>
      </c>
      <c r="WWT516" s="63" t="str">
        <f>_xlfn.IFNA(VLOOKUP(WWR516,[1]MH!WWO$2:WWZ$538,7,FALSE), "")</f>
        <v/>
      </c>
      <c r="WWU516" s="63" t="s">
        <v>23</v>
      </c>
      <c r="WWV516" s="63" t="s">
        <v>842</v>
      </c>
      <c r="WWW516" s="115">
        <v>46049</v>
      </c>
      <c r="WWX516" s="150" t="s">
        <v>1381</v>
      </c>
      <c r="WWY516" s="63" t="s">
        <v>363</v>
      </c>
      <c r="WWZ516" s="63">
        <v>338</v>
      </c>
      <c r="WXA516" s="63" t="s">
        <v>1403</v>
      </c>
      <c r="WXB516" s="63" t="str">
        <f>_xlfn.IFNA(VLOOKUP(WWZ516,[1]MH!WWW$2:WXH$538,7,FALSE), "")</f>
        <v/>
      </c>
      <c r="WXC516" s="63" t="s">
        <v>23</v>
      </c>
      <c r="WXD516" s="63" t="s">
        <v>842</v>
      </c>
      <c r="WXE516" s="115">
        <v>46049</v>
      </c>
      <c r="WXF516" s="150" t="s">
        <v>1381</v>
      </c>
      <c r="WXG516" s="63" t="s">
        <v>363</v>
      </c>
      <c r="WXH516" s="63">
        <v>338</v>
      </c>
      <c r="WXI516" s="63" t="s">
        <v>1403</v>
      </c>
      <c r="WXJ516" s="63" t="str">
        <f>_xlfn.IFNA(VLOOKUP(WXH516,[1]MH!WXE$2:WXP$538,7,FALSE), "")</f>
        <v/>
      </c>
      <c r="WXK516" s="63" t="s">
        <v>23</v>
      </c>
      <c r="WXL516" s="63" t="s">
        <v>842</v>
      </c>
      <c r="WXM516" s="115">
        <v>46049</v>
      </c>
      <c r="WXN516" s="150" t="s">
        <v>1381</v>
      </c>
      <c r="WXO516" s="63" t="s">
        <v>363</v>
      </c>
      <c r="WXP516" s="63">
        <v>338</v>
      </c>
      <c r="WXQ516" s="63" t="s">
        <v>1403</v>
      </c>
      <c r="WXR516" s="63" t="str">
        <f>_xlfn.IFNA(VLOOKUP(WXP516,[1]MH!WXM$2:WXX$538,7,FALSE), "")</f>
        <v/>
      </c>
      <c r="WXS516" s="63" t="s">
        <v>23</v>
      </c>
      <c r="WXT516" s="63" t="s">
        <v>842</v>
      </c>
      <c r="WXU516" s="115">
        <v>46049</v>
      </c>
      <c r="WXV516" s="150" t="s">
        <v>1381</v>
      </c>
      <c r="WXW516" s="63" t="s">
        <v>363</v>
      </c>
      <c r="WXX516" s="63">
        <v>338</v>
      </c>
      <c r="WXY516" s="63" t="s">
        <v>1403</v>
      </c>
      <c r="WXZ516" s="63" t="str">
        <f>_xlfn.IFNA(VLOOKUP(WXX516,[1]MH!WXU$2:WYF$538,7,FALSE), "")</f>
        <v/>
      </c>
      <c r="WYA516" s="63" t="s">
        <v>23</v>
      </c>
      <c r="WYB516" s="63" t="s">
        <v>842</v>
      </c>
      <c r="WYC516" s="115">
        <v>46049</v>
      </c>
      <c r="WYD516" s="150" t="s">
        <v>1381</v>
      </c>
      <c r="WYE516" s="63" t="s">
        <v>363</v>
      </c>
      <c r="WYF516" s="63">
        <v>338</v>
      </c>
      <c r="WYG516" s="63" t="s">
        <v>1403</v>
      </c>
      <c r="WYH516" s="63" t="str">
        <f>_xlfn.IFNA(VLOOKUP(WYF516,[1]MH!WYC$2:WYN$538,7,FALSE), "")</f>
        <v/>
      </c>
      <c r="WYI516" s="63" t="s">
        <v>23</v>
      </c>
      <c r="WYJ516" s="63" t="s">
        <v>842</v>
      </c>
      <c r="WYK516" s="115">
        <v>46049</v>
      </c>
      <c r="WYL516" s="150" t="s">
        <v>1381</v>
      </c>
      <c r="WYM516" s="63" t="s">
        <v>363</v>
      </c>
      <c r="WYN516" s="63">
        <v>338</v>
      </c>
      <c r="WYO516" s="63" t="s">
        <v>1403</v>
      </c>
      <c r="WYP516" s="63" t="str">
        <f>_xlfn.IFNA(VLOOKUP(WYN516,[1]MH!WYK$2:WYV$538,7,FALSE), "")</f>
        <v/>
      </c>
      <c r="WYQ516" s="63" t="s">
        <v>23</v>
      </c>
      <c r="WYR516" s="63" t="s">
        <v>842</v>
      </c>
      <c r="WYS516" s="115">
        <v>46049</v>
      </c>
      <c r="WYT516" s="150" t="s">
        <v>1381</v>
      </c>
      <c r="WYU516" s="63" t="s">
        <v>363</v>
      </c>
      <c r="WYV516" s="63">
        <v>338</v>
      </c>
      <c r="WYW516" s="63" t="s">
        <v>1403</v>
      </c>
      <c r="WYX516" s="63" t="str">
        <f>_xlfn.IFNA(VLOOKUP(WYV516,[1]MH!WYS$2:WZD$538,7,FALSE), "")</f>
        <v/>
      </c>
      <c r="WYY516" s="63" t="s">
        <v>23</v>
      </c>
      <c r="WYZ516" s="63" t="s">
        <v>842</v>
      </c>
      <c r="WZA516" s="115">
        <v>46049</v>
      </c>
      <c r="WZB516" s="150" t="s">
        <v>1381</v>
      </c>
      <c r="WZC516" s="63" t="s">
        <v>363</v>
      </c>
      <c r="WZD516" s="63">
        <v>338</v>
      </c>
      <c r="WZE516" s="63" t="s">
        <v>1403</v>
      </c>
      <c r="WZF516" s="63" t="str">
        <f>_xlfn.IFNA(VLOOKUP(WZD516,[1]MH!WZA$2:WZL$538,7,FALSE), "")</f>
        <v/>
      </c>
      <c r="WZG516" s="63" t="s">
        <v>23</v>
      </c>
      <c r="WZH516" s="63" t="s">
        <v>842</v>
      </c>
      <c r="WZI516" s="115">
        <v>46049</v>
      </c>
      <c r="WZJ516" s="150" t="s">
        <v>1381</v>
      </c>
      <c r="WZK516" s="63" t="s">
        <v>363</v>
      </c>
      <c r="WZL516" s="63">
        <v>338</v>
      </c>
      <c r="WZM516" s="63" t="s">
        <v>1403</v>
      </c>
      <c r="WZN516" s="63" t="str">
        <f>_xlfn.IFNA(VLOOKUP(WZL516,[1]MH!WZI$2:WZT$538,7,FALSE), "")</f>
        <v/>
      </c>
      <c r="WZO516" s="63" t="s">
        <v>23</v>
      </c>
      <c r="WZP516" s="63" t="s">
        <v>842</v>
      </c>
      <c r="WZQ516" s="115">
        <v>46049</v>
      </c>
      <c r="WZR516" s="150" t="s">
        <v>1381</v>
      </c>
      <c r="WZS516" s="63" t="s">
        <v>363</v>
      </c>
      <c r="WZT516" s="63">
        <v>338</v>
      </c>
      <c r="WZU516" s="63" t="s">
        <v>1403</v>
      </c>
      <c r="WZV516" s="63" t="str">
        <f>_xlfn.IFNA(VLOOKUP(WZT516,[1]MH!WZQ$2:XAB$538,7,FALSE), "")</f>
        <v/>
      </c>
      <c r="WZW516" s="63" t="s">
        <v>23</v>
      </c>
      <c r="WZX516" s="63" t="s">
        <v>842</v>
      </c>
      <c r="WZY516" s="115">
        <v>46049</v>
      </c>
      <c r="WZZ516" s="150" t="s">
        <v>1381</v>
      </c>
      <c r="XAA516" s="63" t="s">
        <v>363</v>
      </c>
      <c r="XAB516" s="63">
        <v>338</v>
      </c>
      <c r="XAC516" s="63" t="s">
        <v>1403</v>
      </c>
      <c r="XAD516" s="63" t="str">
        <f>_xlfn.IFNA(VLOOKUP(XAB516,[1]MH!WZY$2:XAJ$538,7,FALSE), "")</f>
        <v/>
      </c>
      <c r="XAE516" s="63" t="s">
        <v>23</v>
      </c>
      <c r="XAF516" s="63" t="s">
        <v>842</v>
      </c>
      <c r="XAG516" s="115">
        <v>46049</v>
      </c>
      <c r="XAH516" s="150" t="s">
        <v>1381</v>
      </c>
      <c r="XAI516" s="63" t="s">
        <v>363</v>
      </c>
      <c r="XAJ516" s="63">
        <v>338</v>
      </c>
      <c r="XAK516" s="63" t="s">
        <v>1403</v>
      </c>
      <c r="XAL516" s="63" t="str">
        <f>_xlfn.IFNA(VLOOKUP(XAJ516,[1]MH!XAG$2:XAR$538,7,FALSE), "")</f>
        <v/>
      </c>
      <c r="XAM516" s="63" t="s">
        <v>23</v>
      </c>
      <c r="XAN516" s="63" t="s">
        <v>842</v>
      </c>
      <c r="XAO516" s="115">
        <v>46049</v>
      </c>
      <c r="XAP516" s="150" t="s">
        <v>1381</v>
      </c>
      <c r="XAQ516" s="63" t="s">
        <v>363</v>
      </c>
      <c r="XAR516" s="63">
        <v>338</v>
      </c>
      <c r="XAS516" s="63" t="s">
        <v>1403</v>
      </c>
      <c r="XAT516" s="63" t="str">
        <f>_xlfn.IFNA(VLOOKUP(XAR516,[1]MH!XAO$2:XAZ$538,7,FALSE), "")</f>
        <v/>
      </c>
      <c r="XAU516" s="63" t="s">
        <v>23</v>
      </c>
      <c r="XAV516" s="63" t="s">
        <v>842</v>
      </c>
      <c r="XAW516" s="115">
        <v>46049</v>
      </c>
      <c r="XAX516" s="150" t="s">
        <v>1381</v>
      </c>
      <c r="XAY516" s="63" t="s">
        <v>363</v>
      </c>
      <c r="XAZ516" s="63">
        <v>338</v>
      </c>
      <c r="XBA516" s="63" t="s">
        <v>1403</v>
      </c>
      <c r="XBB516" s="63" t="str">
        <f>_xlfn.IFNA(VLOOKUP(XAZ516,[1]MH!XAW$2:XBH$538,7,FALSE), "")</f>
        <v/>
      </c>
      <c r="XBC516" s="63" t="s">
        <v>23</v>
      </c>
      <c r="XBD516" s="63" t="s">
        <v>842</v>
      </c>
      <c r="XBE516" s="115">
        <v>46049</v>
      </c>
      <c r="XBF516" s="150" t="s">
        <v>1381</v>
      </c>
      <c r="XBG516" s="63" t="s">
        <v>363</v>
      </c>
      <c r="XBH516" s="63">
        <v>338</v>
      </c>
      <c r="XBI516" s="63" t="s">
        <v>1403</v>
      </c>
      <c r="XBJ516" s="63" t="str">
        <f>_xlfn.IFNA(VLOOKUP(XBH516,[1]MH!XBE$2:XBP$538,7,FALSE), "")</f>
        <v/>
      </c>
      <c r="XBK516" s="63" t="s">
        <v>23</v>
      </c>
      <c r="XBL516" s="63" t="s">
        <v>842</v>
      </c>
      <c r="XBM516" s="115">
        <v>46049</v>
      </c>
      <c r="XBN516" s="150" t="s">
        <v>1381</v>
      </c>
      <c r="XBO516" s="63" t="s">
        <v>363</v>
      </c>
      <c r="XBP516" s="63">
        <v>338</v>
      </c>
      <c r="XBQ516" s="63" t="s">
        <v>1403</v>
      </c>
      <c r="XBR516" s="63" t="str">
        <f>_xlfn.IFNA(VLOOKUP(XBP516,[1]MH!XBM$2:XBX$538,7,FALSE), "")</f>
        <v/>
      </c>
      <c r="XBS516" s="63" t="s">
        <v>23</v>
      </c>
      <c r="XBT516" s="63" t="s">
        <v>842</v>
      </c>
      <c r="XBU516" s="115">
        <v>46049</v>
      </c>
      <c r="XBV516" s="150" t="s">
        <v>1381</v>
      </c>
      <c r="XBW516" s="63" t="s">
        <v>363</v>
      </c>
      <c r="XBX516" s="63">
        <v>338</v>
      </c>
      <c r="XBY516" s="63" t="s">
        <v>1403</v>
      </c>
      <c r="XBZ516" s="63" t="str">
        <f>_xlfn.IFNA(VLOOKUP(XBX516,[1]MH!XBU$2:XCF$538,7,FALSE), "")</f>
        <v/>
      </c>
      <c r="XCA516" s="63" t="s">
        <v>23</v>
      </c>
      <c r="XCB516" s="63" t="s">
        <v>842</v>
      </c>
      <c r="XCC516" s="115">
        <v>46049</v>
      </c>
      <c r="XCD516" s="150" t="s">
        <v>1381</v>
      </c>
      <c r="XCE516" s="63" t="s">
        <v>363</v>
      </c>
      <c r="XCF516" s="63">
        <v>338</v>
      </c>
      <c r="XCG516" s="63" t="s">
        <v>1403</v>
      </c>
      <c r="XCH516" s="63" t="str">
        <f>_xlfn.IFNA(VLOOKUP(XCF516,[1]MH!XCC$2:XCN$538,7,FALSE), "")</f>
        <v/>
      </c>
      <c r="XCI516" s="63" t="s">
        <v>23</v>
      </c>
      <c r="XCJ516" s="63" t="s">
        <v>842</v>
      </c>
      <c r="XCK516" s="115">
        <v>46049</v>
      </c>
      <c r="XCL516" s="150" t="s">
        <v>1381</v>
      </c>
      <c r="XCM516" s="63" t="s">
        <v>363</v>
      </c>
      <c r="XCN516" s="63">
        <v>338</v>
      </c>
      <c r="XCO516" s="63" t="s">
        <v>1403</v>
      </c>
      <c r="XCP516" s="63" t="str">
        <f>_xlfn.IFNA(VLOOKUP(XCN516,[1]MH!XCK$2:XCV$538,7,FALSE), "")</f>
        <v/>
      </c>
      <c r="XCQ516" s="63" t="s">
        <v>23</v>
      </c>
      <c r="XCR516" s="63" t="s">
        <v>842</v>
      </c>
      <c r="XCS516" s="115">
        <v>46049</v>
      </c>
      <c r="XCT516" s="150" t="s">
        <v>1381</v>
      </c>
      <c r="XCU516" s="63" t="s">
        <v>363</v>
      </c>
      <c r="XCV516" s="63">
        <v>338</v>
      </c>
      <c r="XCW516" s="63" t="s">
        <v>1403</v>
      </c>
      <c r="XCX516" s="63" t="str">
        <f>_xlfn.IFNA(VLOOKUP(XCV516,[1]MH!XCS$2:XDD$538,7,FALSE), "")</f>
        <v/>
      </c>
      <c r="XCY516" s="63" t="s">
        <v>23</v>
      </c>
      <c r="XCZ516" s="63" t="s">
        <v>842</v>
      </c>
      <c r="XDA516" s="115">
        <v>46049</v>
      </c>
      <c r="XDB516" s="150" t="s">
        <v>1381</v>
      </c>
      <c r="XDC516" s="63" t="s">
        <v>363</v>
      </c>
      <c r="XDD516" s="63">
        <v>338</v>
      </c>
      <c r="XDE516" s="63" t="s">
        <v>1403</v>
      </c>
      <c r="XDF516" s="63" t="str">
        <f>_xlfn.IFNA(VLOOKUP(XDD516,[1]MH!XDA$2:XDL$538,7,FALSE), "")</f>
        <v/>
      </c>
      <c r="XDG516" s="63" t="s">
        <v>23</v>
      </c>
      <c r="XDH516" s="63" t="s">
        <v>842</v>
      </c>
      <c r="XDI516" s="115">
        <v>46049</v>
      </c>
      <c r="XDJ516" s="150" t="s">
        <v>1381</v>
      </c>
      <c r="XDK516" s="63" t="s">
        <v>363</v>
      </c>
      <c r="XDL516" s="63">
        <v>338</v>
      </c>
      <c r="XDM516" s="63" t="s">
        <v>1403</v>
      </c>
      <c r="XDN516" s="63" t="str">
        <f>_xlfn.IFNA(VLOOKUP(XDL516,[1]MH!XDI$2:XDT$538,7,FALSE), "")</f>
        <v/>
      </c>
      <c r="XDO516" s="63" t="s">
        <v>23</v>
      </c>
      <c r="XDP516" s="63" t="s">
        <v>842</v>
      </c>
      <c r="XDQ516" s="115">
        <v>46049</v>
      </c>
      <c r="XDR516" s="150" t="s">
        <v>1381</v>
      </c>
      <c r="XDS516" s="63" t="s">
        <v>363</v>
      </c>
      <c r="XDT516" s="63">
        <v>338</v>
      </c>
      <c r="XDU516" s="63" t="s">
        <v>1403</v>
      </c>
      <c r="XDV516" s="63" t="str">
        <f>_xlfn.IFNA(VLOOKUP(XDT516,[1]MH!XDQ$2:XEB$538,7,FALSE), "")</f>
        <v/>
      </c>
      <c r="XDW516" s="63" t="s">
        <v>23</v>
      </c>
      <c r="XDX516" s="63" t="s">
        <v>842</v>
      </c>
      <c r="XDY516" s="115">
        <v>46049</v>
      </c>
      <c r="XDZ516" s="150" t="s">
        <v>1381</v>
      </c>
      <c r="XEA516" s="63" t="s">
        <v>363</v>
      </c>
      <c r="XEB516" s="63">
        <v>338</v>
      </c>
      <c r="XEC516" s="63" t="s">
        <v>1403</v>
      </c>
      <c r="XED516" s="63" t="str">
        <f>_xlfn.IFNA(VLOOKUP(XEB516,[1]MH!XDY$2:XEJ$538,7,FALSE), "")</f>
        <v/>
      </c>
      <c r="XEE516" s="63" t="s">
        <v>23</v>
      </c>
      <c r="XEF516" s="63" t="s">
        <v>842</v>
      </c>
      <c r="XEG516" s="115">
        <v>46049</v>
      </c>
      <c r="XEH516" s="150" t="s">
        <v>1381</v>
      </c>
      <c r="XEI516" s="63" t="s">
        <v>363</v>
      </c>
      <c r="XEJ516" s="63">
        <v>338</v>
      </c>
      <c r="XEK516" s="63" t="s">
        <v>1403</v>
      </c>
      <c r="XEL516" s="63" t="str">
        <f>_xlfn.IFNA(VLOOKUP(XEJ516,[1]MH!XEG$2:XER$538,7,FALSE), "")</f>
        <v/>
      </c>
      <c r="XEM516" s="63" t="s">
        <v>23</v>
      </c>
      <c r="XEN516" s="63" t="s">
        <v>842</v>
      </c>
      <c r="XEO516" s="115">
        <v>46049</v>
      </c>
      <c r="XEP516" s="150" t="s">
        <v>1381</v>
      </c>
      <c r="XEQ516" s="63" t="s">
        <v>363</v>
      </c>
      <c r="XER516" s="63">
        <v>338</v>
      </c>
      <c r="XES516" s="63" t="s">
        <v>1403</v>
      </c>
      <c r="XET516" s="63" t="str">
        <f>_xlfn.IFNA(VLOOKUP(XER516,[1]MH!XEO$2:XEZ$538,7,FALSE), "")</f>
        <v/>
      </c>
      <c r="XEU516" s="63" t="s">
        <v>23</v>
      </c>
      <c r="XEV516" s="63" t="s">
        <v>842</v>
      </c>
      <c r="XEW516" s="115">
        <v>46049</v>
      </c>
      <c r="XEX516" s="150" t="s">
        <v>1381</v>
      </c>
      <c r="XEY516" s="63" t="s">
        <v>363</v>
      </c>
      <c r="XEZ516" s="63">
        <v>338</v>
      </c>
      <c r="XFA516" s="63" t="s">
        <v>1403</v>
      </c>
      <c r="XFB516" s="63" t="e">
        <f>_xlfn.IFNA(VLOOKUP(XEZ516,[1]MH!#REF!,7,FALSE), "")</f>
        <v>#REF!</v>
      </c>
      <c r="XFC516" s="63" t="s">
        <v>23</v>
      </c>
      <c r="XFD516" s="63" t="s">
        <v>842</v>
      </c>
    </row>
    <row r="517" spans="1:16384" ht="22.5" hidden="1" x14ac:dyDescent="0.25">
      <c r="A517" s="115">
        <v>46073</v>
      </c>
      <c r="B517" s="151" t="s">
        <v>1389</v>
      </c>
      <c r="C517" s="63" t="s">
        <v>363</v>
      </c>
      <c r="D517" s="63">
        <v>339</v>
      </c>
      <c r="E517" s="63" t="s">
        <v>1392</v>
      </c>
      <c r="F517" s="63" t="s">
        <v>23</v>
      </c>
      <c r="G517" s="63" t="s">
        <v>842</v>
      </c>
      <c r="H517" s="63" t="s">
        <v>1404</v>
      </c>
    </row>
    <row r="518" spans="1:16384" ht="33.75" hidden="1" x14ac:dyDescent="0.25">
      <c r="A518" s="115">
        <v>46073</v>
      </c>
      <c r="B518" s="151" t="s">
        <v>1389</v>
      </c>
      <c r="C518" s="63" t="s">
        <v>363</v>
      </c>
      <c r="D518" s="63">
        <v>340</v>
      </c>
      <c r="E518" s="63" t="s">
        <v>1393</v>
      </c>
      <c r="F518" s="63" t="s">
        <v>23</v>
      </c>
      <c r="G518" s="63" t="s">
        <v>842</v>
      </c>
      <c r="H518" s="63" t="s">
        <v>1404</v>
      </c>
    </row>
    <row r="519" spans="1:16384" ht="33.75" hidden="1" x14ac:dyDescent="0.25">
      <c r="A519" s="115">
        <v>46049</v>
      </c>
      <c r="B519" s="151" t="s">
        <v>1389</v>
      </c>
      <c r="C519" s="63" t="s">
        <v>363</v>
      </c>
      <c r="D519" s="63">
        <v>332</v>
      </c>
      <c r="E519" s="83" t="s">
        <v>765</v>
      </c>
      <c r="F519" s="63" t="s">
        <v>33</v>
      </c>
      <c r="G519" s="63" t="s">
        <v>821</v>
      </c>
      <c r="H519" s="63" t="s">
        <v>1394</v>
      </c>
    </row>
    <row r="520" spans="1:16384" ht="22.5" hidden="1" x14ac:dyDescent="0.25">
      <c r="A520" s="115">
        <v>46073</v>
      </c>
      <c r="B520" s="151" t="s">
        <v>1389</v>
      </c>
      <c r="C520" s="63" t="s">
        <v>363</v>
      </c>
      <c r="D520" s="63">
        <v>28</v>
      </c>
      <c r="E520" s="83" t="s">
        <v>82</v>
      </c>
      <c r="F520" s="63" t="s">
        <v>33</v>
      </c>
      <c r="G520" s="63" t="s">
        <v>821</v>
      </c>
      <c r="H520" s="63" t="s">
        <v>1395</v>
      </c>
    </row>
    <row r="521" spans="1:16384" ht="22.5" hidden="1" x14ac:dyDescent="0.25">
      <c r="A521" s="115">
        <v>46076</v>
      </c>
      <c r="B521" s="151" t="s">
        <v>1389</v>
      </c>
      <c r="C521" s="63" t="s">
        <v>363</v>
      </c>
      <c r="D521" s="63">
        <v>228</v>
      </c>
      <c r="E521" s="63" t="s">
        <v>499</v>
      </c>
      <c r="F521" s="63" t="s">
        <v>23</v>
      </c>
      <c r="G521" s="63" t="s">
        <v>821</v>
      </c>
      <c r="H521" s="63" t="s">
        <v>1396</v>
      </c>
    </row>
    <row r="522" spans="1:16384" ht="22.5" hidden="1" x14ac:dyDescent="0.25">
      <c r="A522" s="115">
        <v>46076</v>
      </c>
      <c r="B522" s="151" t="s">
        <v>1389</v>
      </c>
      <c r="C522" s="63" t="s">
        <v>363</v>
      </c>
      <c r="D522" s="63">
        <v>300</v>
      </c>
      <c r="E522" s="83" t="s">
        <v>684</v>
      </c>
      <c r="F522" s="63" t="s">
        <v>33</v>
      </c>
      <c r="G522" s="63" t="s">
        <v>821</v>
      </c>
      <c r="H522" s="63" t="s">
        <v>1397</v>
      </c>
    </row>
    <row r="523" spans="1:16384" ht="33.75" hidden="1" x14ac:dyDescent="0.25">
      <c r="A523" s="115">
        <v>46080</v>
      </c>
      <c r="B523" s="151" t="s">
        <v>1389</v>
      </c>
      <c r="C523" s="63" t="s">
        <v>363</v>
      </c>
      <c r="D523" s="63">
        <v>34</v>
      </c>
      <c r="E523" s="83" t="s">
        <v>94</v>
      </c>
      <c r="F523" s="87" t="s">
        <v>33</v>
      </c>
      <c r="G523" s="63" t="s">
        <v>821</v>
      </c>
      <c r="H523" s="63" t="s">
        <v>1398</v>
      </c>
    </row>
    <row r="524" spans="1:16384" ht="22.5" hidden="1" x14ac:dyDescent="0.25">
      <c r="A524" s="115">
        <v>46083</v>
      </c>
      <c r="B524" s="151" t="s">
        <v>1389</v>
      </c>
      <c r="C524" s="63" t="s">
        <v>363</v>
      </c>
      <c r="D524" s="63">
        <v>255</v>
      </c>
      <c r="E524" s="83" t="s">
        <v>563</v>
      </c>
      <c r="F524" s="84" t="s">
        <v>363</v>
      </c>
      <c r="G524" s="63" t="s">
        <v>821</v>
      </c>
      <c r="H524" s="63" t="s">
        <v>1399</v>
      </c>
    </row>
    <row r="525" spans="1:16384" ht="22.5" hidden="1" x14ac:dyDescent="0.25">
      <c r="A525" s="115">
        <v>46083</v>
      </c>
      <c r="B525" s="151" t="s">
        <v>1389</v>
      </c>
      <c r="C525" s="63" t="s">
        <v>363</v>
      </c>
      <c r="D525" s="63">
        <v>260</v>
      </c>
      <c r="E525" s="83" t="s">
        <v>574</v>
      </c>
      <c r="F525" s="84" t="s">
        <v>363</v>
      </c>
      <c r="G525" s="63" t="s">
        <v>821</v>
      </c>
      <c r="H525" s="63" t="s">
        <v>1399</v>
      </c>
    </row>
    <row r="526" spans="1:16384" hidden="1" x14ac:dyDescent="0.25">
      <c r="A526" s="115">
        <v>46084</v>
      </c>
      <c r="B526" s="151" t="s">
        <v>1389</v>
      </c>
      <c r="C526" s="63" t="s">
        <v>363</v>
      </c>
      <c r="D526" s="63">
        <v>59</v>
      </c>
      <c r="E526" s="83" t="s">
        <v>144</v>
      </c>
      <c r="F526" s="87" t="s">
        <v>33</v>
      </c>
      <c r="G526" s="63" t="s">
        <v>821</v>
      </c>
      <c r="H526" s="63" t="s">
        <v>1400</v>
      </c>
    </row>
    <row r="527" spans="1:16384" hidden="1" x14ac:dyDescent="0.25">
      <c r="A527" s="115">
        <v>46084</v>
      </c>
      <c r="B527" s="151" t="s">
        <v>1389</v>
      </c>
      <c r="C527" s="63" t="s">
        <v>363</v>
      </c>
      <c r="D527" s="63">
        <v>30</v>
      </c>
      <c r="E527" s="63" t="s">
        <v>91</v>
      </c>
      <c r="F527" s="87" t="s">
        <v>33</v>
      </c>
      <c r="G527" s="63" t="s">
        <v>824</v>
      </c>
      <c r="H527" s="63" t="s">
        <v>1401</v>
      </c>
    </row>
    <row r="528" spans="1:16384" ht="22.5" hidden="1" x14ac:dyDescent="0.25">
      <c r="A528" s="115">
        <v>46084</v>
      </c>
      <c r="B528" s="151" t="s">
        <v>1389</v>
      </c>
      <c r="C528" s="63" t="s">
        <v>363</v>
      </c>
      <c r="D528" s="63">
        <v>281</v>
      </c>
      <c r="E528" s="63" t="s">
        <v>636</v>
      </c>
      <c r="F528" s="87" t="s">
        <v>33</v>
      </c>
      <c r="G528" s="63" t="s">
        <v>824</v>
      </c>
      <c r="H528" s="63" t="s">
        <v>1401</v>
      </c>
    </row>
    <row r="529" spans="1:8" ht="33.75" hidden="1" x14ac:dyDescent="0.25">
      <c r="A529" s="115">
        <v>46084</v>
      </c>
      <c r="B529" s="151" t="s">
        <v>1389</v>
      </c>
      <c r="C529" s="63" t="s">
        <v>363</v>
      </c>
      <c r="D529" s="63">
        <v>315</v>
      </c>
      <c r="E529" s="83" t="s">
        <v>732</v>
      </c>
      <c r="F529" s="87" t="s">
        <v>33</v>
      </c>
      <c r="G529" s="63" t="s">
        <v>821</v>
      </c>
      <c r="H529" s="63" t="s">
        <v>1402</v>
      </c>
    </row>
    <row r="530" spans="1:8" hidden="1" x14ac:dyDescent="0.25">
      <c r="A530" s="115">
        <v>46086</v>
      </c>
      <c r="B530" s="151" t="s">
        <v>1389</v>
      </c>
      <c r="C530" s="63" t="s">
        <v>363</v>
      </c>
      <c r="D530" s="63">
        <v>12</v>
      </c>
      <c r="E530" s="83" t="s">
        <v>61</v>
      </c>
      <c r="F530" s="87" t="s">
        <v>33</v>
      </c>
      <c r="G530" s="63" t="s">
        <v>821</v>
      </c>
      <c r="H530" s="63" t="s">
        <v>1402</v>
      </c>
    </row>
  </sheetData>
  <autoFilter ref="A1:H530" xr:uid="{9AF6421E-06A1-43A3-A347-F14CF95405EC}">
    <filterColumn colId="3">
      <filters>
        <filter val="31"/>
      </filters>
    </filterColumn>
  </autoFilter>
  <sortState xmlns:xlrd2="http://schemas.microsoft.com/office/spreadsheetml/2017/richdata2" ref="A2:H378">
    <sortCondition ref="A1:A378"/>
  </sortState>
  <customSheetViews>
    <customSheetView guid="{BF05D9F7-4996-425B-BF45-DC9D9D0E8E64}" showAutoFilter="1">
      <pane ySplit="1" topLeftCell="A387" activePane="bottomLeft" state="frozen"/>
      <selection pane="bottomLeft" activeCell="P393" sqref="P393"/>
      <pageMargins left="0" right="0" top="0" bottom="0" header="0" footer="0"/>
      <autoFilter ref="A1:M404" xr:uid="{FC0A03C3-E999-4B5E-97A0-0DE96DD80343}">
        <sortState xmlns:xlrd2="http://schemas.microsoft.com/office/spreadsheetml/2017/richdata2" ref="A2:M404">
          <sortCondition ref="A1:A404"/>
        </sortState>
      </autoFilter>
    </customSheetView>
    <customSheetView guid="{136716DF-FEF0-4F54-8A57-D91898BF8FC0}" showAutoFilter="1" hiddenColumns="1">
      <pane ySplit="1" topLeftCell="A387" activePane="bottomLeft" state="frozen"/>
      <selection pane="bottomLeft" activeCell="J1" sqref="J1:M1048576"/>
      <pageMargins left="0" right="0" top="0" bottom="0" header="0" footer="0"/>
      <autoFilter ref="A1:M404" xr:uid="{95E7CD8C-4E90-462B-B2B3-B682D20E25F3}">
        <sortState xmlns:xlrd2="http://schemas.microsoft.com/office/spreadsheetml/2017/richdata2" ref="A2:M404">
          <sortCondition ref="A1:A404"/>
        </sortState>
      </autoFilter>
    </customSheetView>
  </customSheetViews>
  <phoneticPr fontId="3" type="noConversion"/>
  <conditionalFormatting sqref="D211:D215">
    <cfRule type="duplicateValues" dxfId="39" priority="141"/>
  </conditionalFormatting>
  <conditionalFormatting sqref="D294">
    <cfRule type="duplicateValues" dxfId="38" priority="167"/>
  </conditionalFormatting>
  <conditionalFormatting sqref="D361:D362">
    <cfRule type="duplicateValues" dxfId="37" priority="132"/>
  </conditionalFormatting>
  <conditionalFormatting sqref="D363">
    <cfRule type="duplicateValues" dxfId="36" priority="131"/>
  </conditionalFormatting>
  <conditionalFormatting sqref="D364">
    <cfRule type="duplicateValues" dxfId="35" priority="130"/>
  </conditionalFormatting>
  <conditionalFormatting sqref="D365">
    <cfRule type="duplicateValues" dxfId="34" priority="129"/>
  </conditionalFormatting>
  <conditionalFormatting sqref="D367">
    <cfRule type="duplicateValues" dxfId="33" priority="127"/>
  </conditionalFormatting>
  <conditionalFormatting sqref="D373">
    <cfRule type="duplicateValues" dxfId="32" priority="124"/>
  </conditionalFormatting>
  <conditionalFormatting sqref="D374">
    <cfRule type="duplicateValues" dxfId="31" priority="123"/>
  </conditionalFormatting>
  <conditionalFormatting sqref="D375">
    <cfRule type="duplicateValues" dxfId="30" priority="128"/>
  </conditionalFormatting>
  <conditionalFormatting sqref="D376">
    <cfRule type="duplicateValues" dxfId="29" priority="122"/>
  </conditionalFormatting>
  <conditionalFormatting sqref="D377:D378">
    <cfRule type="duplicateValues" dxfId="28" priority="121"/>
  </conditionalFormatting>
  <conditionalFormatting sqref="D385:D386">
    <cfRule type="duplicateValues" dxfId="27" priority="118"/>
  </conditionalFormatting>
  <conditionalFormatting sqref="D387">
    <cfRule type="duplicateValues" dxfId="26" priority="117"/>
  </conditionalFormatting>
  <conditionalFormatting sqref="D388">
    <cfRule type="duplicateValues" dxfId="25" priority="116"/>
  </conditionalFormatting>
  <conditionalFormatting sqref="D404">
    <cfRule type="duplicateValues" dxfId="24" priority="104"/>
  </conditionalFormatting>
  <conditionalFormatting sqref="D405">
    <cfRule type="duplicateValues" dxfId="23" priority="103"/>
  </conditionalFormatting>
  <conditionalFormatting sqref="D406">
    <cfRule type="duplicateValues" dxfId="22" priority="101"/>
  </conditionalFormatting>
  <conditionalFormatting sqref="D408">
    <cfRule type="duplicateValues" dxfId="21" priority="100"/>
  </conditionalFormatting>
  <conditionalFormatting sqref="D410">
    <cfRule type="duplicateValues" dxfId="20" priority="98"/>
  </conditionalFormatting>
  <conditionalFormatting sqref="D495">
    <cfRule type="duplicateValues" dxfId="19" priority="33"/>
  </conditionalFormatting>
  <conditionalFormatting sqref="D496">
    <cfRule type="duplicateValues" dxfId="18" priority="31"/>
  </conditionalFormatting>
  <conditionalFormatting sqref="D497">
    <cfRule type="duplicateValues" dxfId="17" priority="29"/>
  </conditionalFormatting>
  <conditionalFormatting sqref="D499">
    <cfRule type="duplicateValues" dxfId="16" priority="26"/>
  </conditionalFormatting>
  <conditionalFormatting sqref="D501:D503">
    <cfRule type="duplicateValues" dxfId="15" priority="18"/>
  </conditionalFormatting>
  <conditionalFormatting sqref="D519">
    <cfRule type="duplicateValues" dxfId="14" priority="10"/>
  </conditionalFormatting>
  <conditionalFormatting sqref="D521">
    <cfRule type="duplicateValues" dxfId="13" priority="9"/>
  </conditionalFormatting>
  <conditionalFormatting sqref="D522">
    <cfRule type="duplicateValues" dxfId="12" priority="8"/>
  </conditionalFormatting>
  <conditionalFormatting sqref="D523">
    <cfRule type="duplicateValues" dxfId="11" priority="7"/>
  </conditionalFormatting>
  <conditionalFormatting sqref="D524">
    <cfRule type="duplicateValues" dxfId="10" priority="6"/>
  </conditionalFormatting>
  <conditionalFormatting sqref="D525">
    <cfRule type="duplicateValues" dxfId="9" priority="5"/>
  </conditionalFormatting>
  <conditionalFormatting sqref="D526">
    <cfRule type="duplicateValues" dxfId="8" priority="4"/>
  </conditionalFormatting>
  <conditionalFormatting sqref="D529">
    <cfRule type="duplicateValues" dxfId="7" priority="3"/>
  </conditionalFormatting>
  <conditionalFormatting sqref="D530">
    <cfRule type="duplicateValues" dxfId="6" priority="2"/>
  </conditionalFormatting>
  <conditionalFormatting sqref="D411:E411">
    <cfRule type="duplicateValues" dxfId="5" priority="96"/>
  </conditionalFormatting>
  <conditionalFormatting sqref="D514:E515 D517:E518">
    <cfRule type="duplicateValues" dxfId="4" priority="11"/>
  </conditionalFormatting>
  <conditionalFormatting sqref="D516:E516 L516:M516 T516:U516 AB516:AC516 AJ516:AK516 AR516:AS516 AZ516:BA516 BH516:BI516 BP516:BQ516 BX516:BY516 CF516:CG516 CN516:CO516 CV516:CW516 DD516:DE516 DL516:DM516 DT516:DU516 EB516:EC516 EJ516:EK516 ER516:ES516 EZ516:FA516 FH516:FI516 FP516:FQ516 FX516:FY516 GF516:GG516 GN516:GO516 GV516:GW516 HD516:HE516 HL516:HM516 HT516:HU516 IB516:IC516 IJ516:IK516 IR516:IS516 IZ516:JA516 JH516:JI516 JP516:JQ516 JX516:JY516 KF516:KG516 KN516:KO516 KV516:KW516 LD516:LE516 LL516:LM516 LT516:LU516 MB516:MC516 MJ516:MK516 MR516:MS516 MZ516:NA516 NH516:NI516 NP516:NQ516 NX516:NY516 OF516:OG516 ON516:OO516 OV516:OW516 PD516:PE516 PL516:PM516 PT516:PU516 QB516:QC516 QJ516:QK516 QR516:QS516 QZ516:RA516 RH516:RI516 RP516:RQ516 RX516:RY516 SF516:SG516 SN516:SO516 SV516:SW516 TD516:TE516 TL516:TM516 TT516:TU516 UB516:UC516 UJ516:UK516 UR516:US516 UZ516:VA516 VH516:VI516 VP516:VQ516 VX516:VY516 WF516:WG516 WN516:WO516 WV516:WW516 XD516:XE516 XL516:XM516 XT516:XU516 YB516:YC516 YJ516:YK516 YR516:YS516 YZ516:ZA516 ZH516:ZI516 ZP516:ZQ516 ZX516:ZY516 AAF516:AAG516 AAN516:AAO516 AAV516:AAW516 ABD516:ABE516 ABL516:ABM516 ABT516:ABU516 ACB516:ACC516 ACJ516:ACK516 ACR516:ACS516 ACZ516:ADA516 ADH516:ADI516 ADP516:ADQ516 ADX516:ADY516 AEF516:AEG516 AEN516:AEO516 AEV516:AEW516 AFD516:AFE516 AFL516:AFM516 AFT516:AFU516 AGB516:AGC516 AGJ516:AGK516 AGR516:AGS516 AGZ516:AHA516 AHH516:AHI516 AHP516:AHQ516 AHX516:AHY516 AIF516:AIG516 AIN516:AIO516 AIV516:AIW516 AJD516:AJE516 AJL516:AJM516 AJT516:AJU516 AKB516:AKC516 AKJ516:AKK516 AKR516:AKS516 AKZ516:ALA516 ALH516:ALI516 ALP516:ALQ516 ALX516:ALY516 AMF516:AMG516 AMN516:AMO516 AMV516:AMW516 AND516:ANE516 ANL516:ANM516 ANT516:ANU516 AOB516:AOC516 AOJ516:AOK516 AOR516:AOS516 AOZ516:APA516 APH516:API516 APP516:APQ516 APX516:APY516 AQF516:AQG516 AQN516:AQO516 AQV516:AQW516 ARD516:ARE516 ARL516:ARM516 ART516:ARU516 ASB516:ASC516 ASJ516:ASK516 ASR516:ASS516 ASZ516:ATA516 ATH516:ATI516 ATP516:ATQ516 ATX516:ATY516 AUF516:AUG516 AUN516:AUO516 AUV516:AUW516 AVD516:AVE516 AVL516:AVM516 AVT516:AVU516 AWB516:AWC516 AWJ516:AWK516 AWR516:AWS516 AWZ516:AXA516 AXH516:AXI516 AXP516:AXQ516 AXX516:AXY516 AYF516:AYG516 AYN516:AYO516 AYV516:AYW516 AZD516:AZE516 AZL516:AZM516 AZT516:AZU516 BAB516:BAC516 BAJ516:BAK516 BAR516:BAS516 BAZ516:BBA516 BBH516:BBI516 BBP516:BBQ516 BBX516:BBY516 BCF516:BCG516 BCN516:BCO516 BCV516:BCW516 BDD516:BDE516 BDL516:BDM516 BDT516:BDU516 BEB516:BEC516 BEJ516:BEK516 BER516:BES516 BEZ516:BFA516 BFH516:BFI516 BFP516:BFQ516 BFX516:BFY516 BGF516:BGG516 BGN516:BGO516 BGV516:BGW516 BHD516:BHE516 BHL516:BHM516 BHT516:BHU516 BIB516:BIC516 BIJ516:BIK516 BIR516:BIS516 BIZ516:BJA516 BJH516:BJI516 BJP516:BJQ516 BJX516:BJY516 BKF516:BKG516 BKN516:BKO516 BKV516:BKW516 BLD516:BLE516 BLL516:BLM516 BLT516:BLU516 BMB516:BMC516 BMJ516:BMK516 BMR516:BMS516 BMZ516:BNA516 BNH516:BNI516 BNP516:BNQ516 BNX516:BNY516 BOF516:BOG516 BON516:BOO516 BOV516:BOW516 BPD516:BPE516 BPL516:BPM516 BPT516:BPU516 BQB516:BQC516 BQJ516:BQK516 BQR516:BQS516 BQZ516:BRA516 BRH516:BRI516 BRP516:BRQ516 BRX516:BRY516 BSF516:BSG516 BSN516:BSO516 BSV516:BSW516 BTD516:BTE516 BTL516:BTM516 BTT516:BTU516 BUB516:BUC516 BUJ516:BUK516 BUR516:BUS516 BUZ516:BVA516 BVH516:BVI516 BVP516:BVQ516 BVX516:BVY516 BWF516:BWG516 BWN516:BWO516 BWV516:BWW516 BXD516:BXE516 BXL516:BXM516 BXT516:BXU516 BYB516:BYC516 BYJ516:BYK516 BYR516:BYS516 BYZ516:BZA516 BZH516:BZI516 BZP516:BZQ516 BZX516:BZY516 CAF516:CAG516 CAN516:CAO516 CAV516:CAW516 CBD516:CBE516 CBL516:CBM516 CBT516:CBU516 CCB516:CCC516 CCJ516:CCK516 CCR516:CCS516 CCZ516:CDA516 CDH516:CDI516 CDP516:CDQ516 CDX516:CDY516 CEF516:CEG516 CEN516:CEO516 CEV516:CEW516 CFD516:CFE516 CFL516:CFM516 CFT516:CFU516 CGB516:CGC516 CGJ516:CGK516 CGR516:CGS516 CGZ516:CHA516 CHH516:CHI516 CHP516:CHQ516 CHX516:CHY516 CIF516:CIG516 CIN516:CIO516 CIV516:CIW516 CJD516:CJE516 CJL516:CJM516 CJT516:CJU516 CKB516:CKC516 CKJ516:CKK516 CKR516:CKS516 CKZ516:CLA516 CLH516:CLI516 CLP516:CLQ516 CLX516:CLY516 CMF516:CMG516 CMN516:CMO516 CMV516:CMW516 CND516:CNE516 CNL516:CNM516 CNT516:CNU516 COB516:COC516 COJ516:COK516 COR516:COS516 COZ516:CPA516 CPH516:CPI516 CPP516:CPQ516 CPX516:CPY516 CQF516:CQG516 CQN516:CQO516 CQV516:CQW516 CRD516:CRE516 CRL516:CRM516 CRT516:CRU516 CSB516:CSC516 CSJ516:CSK516 CSR516:CSS516 CSZ516:CTA516 CTH516:CTI516 CTP516:CTQ516 CTX516:CTY516 CUF516:CUG516 CUN516:CUO516 CUV516:CUW516 CVD516:CVE516 CVL516:CVM516 CVT516:CVU516 CWB516:CWC516 CWJ516:CWK516 CWR516:CWS516 CWZ516:CXA516 CXH516:CXI516 CXP516:CXQ516 CXX516:CXY516 CYF516:CYG516 CYN516:CYO516 CYV516:CYW516 CZD516:CZE516 CZL516:CZM516 CZT516:CZU516 DAB516:DAC516 DAJ516:DAK516 DAR516:DAS516 DAZ516:DBA516 DBH516:DBI516 DBP516:DBQ516 DBX516:DBY516 DCF516:DCG516 DCN516:DCO516 DCV516:DCW516 DDD516:DDE516 DDL516:DDM516 DDT516:DDU516 DEB516:DEC516 DEJ516:DEK516 DER516:DES516 DEZ516:DFA516 DFH516:DFI516 DFP516:DFQ516 DFX516:DFY516 DGF516:DGG516 DGN516:DGO516 DGV516:DGW516 DHD516:DHE516 DHL516:DHM516 DHT516:DHU516 DIB516:DIC516 DIJ516:DIK516 DIR516:DIS516 DIZ516:DJA516 DJH516:DJI516 DJP516:DJQ516 DJX516:DJY516 DKF516:DKG516 DKN516:DKO516 DKV516:DKW516 DLD516:DLE516 DLL516:DLM516 DLT516:DLU516 DMB516:DMC516 DMJ516:DMK516 DMR516:DMS516 DMZ516:DNA516 DNH516:DNI516 DNP516:DNQ516 DNX516:DNY516 DOF516:DOG516 DON516:DOO516 DOV516:DOW516 DPD516:DPE516 DPL516:DPM516 DPT516:DPU516 DQB516:DQC516 DQJ516:DQK516 DQR516:DQS516 DQZ516:DRA516 DRH516:DRI516 DRP516:DRQ516 DRX516:DRY516 DSF516:DSG516 DSN516:DSO516 DSV516:DSW516 DTD516:DTE516 DTL516:DTM516 DTT516:DTU516 DUB516:DUC516 DUJ516:DUK516 DUR516:DUS516 DUZ516:DVA516 DVH516:DVI516 DVP516:DVQ516 DVX516:DVY516 DWF516:DWG516 DWN516:DWO516 DWV516:DWW516 DXD516:DXE516 DXL516:DXM516 DXT516:DXU516 DYB516:DYC516 DYJ516:DYK516 DYR516:DYS516 DYZ516:DZA516 DZH516:DZI516 DZP516:DZQ516 DZX516:DZY516 EAF516:EAG516 EAN516:EAO516 EAV516:EAW516 EBD516:EBE516 EBL516:EBM516 EBT516:EBU516 ECB516:ECC516 ECJ516:ECK516 ECR516:ECS516 ECZ516:EDA516 EDH516:EDI516 EDP516:EDQ516 EDX516:EDY516 EEF516:EEG516 EEN516:EEO516 EEV516:EEW516 EFD516:EFE516 EFL516:EFM516 EFT516:EFU516 EGB516:EGC516 EGJ516:EGK516 EGR516:EGS516 EGZ516:EHA516 EHH516:EHI516 EHP516:EHQ516 EHX516:EHY516 EIF516:EIG516 EIN516:EIO516 EIV516:EIW516 EJD516:EJE516 EJL516:EJM516 EJT516:EJU516 EKB516:EKC516 EKJ516:EKK516 EKR516:EKS516 EKZ516:ELA516 ELH516:ELI516 ELP516:ELQ516 ELX516:ELY516 EMF516:EMG516 EMN516:EMO516 EMV516:EMW516 END516:ENE516 ENL516:ENM516 ENT516:ENU516 EOB516:EOC516 EOJ516:EOK516 EOR516:EOS516 EOZ516:EPA516 EPH516:EPI516 EPP516:EPQ516 EPX516:EPY516 EQF516:EQG516 EQN516:EQO516 EQV516:EQW516 ERD516:ERE516 ERL516:ERM516 ERT516:ERU516 ESB516:ESC516 ESJ516:ESK516 ESR516:ESS516 ESZ516:ETA516 ETH516:ETI516 ETP516:ETQ516 ETX516:ETY516 EUF516:EUG516 EUN516:EUO516 EUV516:EUW516 EVD516:EVE516 EVL516:EVM516 EVT516:EVU516 EWB516:EWC516 EWJ516:EWK516 EWR516:EWS516 EWZ516:EXA516 EXH516:EXI516 EXP516:EXQ516 EXX516:EXY516 EYF516:EYG516 EYN516:EYO516 EYV516:EYW516 EZD516:EZE516 EZL516:EZM516 EZT516:EZU516 FAB516:FAC516 FAJ516:FAK516 FAR516:FAS516 FAZ516:FBA516 FBH516:FBI516 FBP516:FBQ516 FBX516:FBY516 FCF516:FCG516 FCN516:FCO516 FCV516:FCW516 FDD516:FDE516 FDL516:FDM516 FDT516:FDU516 FEB516:FEC516 FEJ516:FEK516 FER516:FES516 FEZ516:FFA516 FFH516:FFI516 FFP516:FFQ516 FFX516:FFY516 FGF516:FGG516 FGN516:FGO516 FGV516:FGW516 FHD516:FHE516 FHL516:FHM516 FHT516:FHU516 FIB516:FIC516 FIJ516:FIK516 FIR516:FIS516 FIZ516:FJA516 FJH516:FJI516 FJP516:FJQ516 FJX516:FJY516 FKF516:FKG516 FKN516:FKO516 FKV516:FKW516 FLD516:FLE516 FLL516:FLM516 FLT516:FLU516 FMB516:FMC516 FMJ516:FMK516 FMR516:FMS516 FMZ516:FNA516 FNH516:FNI516 FNP516:FNQ516 FNX516:FNY516 FOF516:FOG516 FON516:FOO516 FOV516:FOW516 FPD516:FPE516 FPL516:FPM516 FPT516:FPU516 FQB516:FQC516 FQJ516:FQK516 FQR516:FQS516 FQZ516:FRA516 FRH516:FRI516 FRP516:FRQ516 FRX516:FRY516 FSF516:FSG516 FSN516:FSO516 FSV516:FSW516 FTD516:FTE516 FTL516:FTM516 FTT516:FTU516 FUB516:FUC516 FUJ516:FUK516 FUR516:FUS516 FUZ516:FVA516 FVH516:FVI516 FVP516:FVQ516 FVX516:FVY516 FWF516:FWG516 FWN516:FWO516 FWV516:FWW516 FXD516:FXE516 FXL516:FXM516 FXT516:FXU516 FYB516:FYC516 FYJ516:FYK516 FYR516:FYS516 FYZ516:FZA516 FZH516:FZI516 FZP516:FZQ516 FZX516:FZY516 GAF516:GAG516 GAN516:GAO516 GAV516:GAW516 GBD516:GBE516 GBL516:GBM516 GBT516:GBU516 GCB516:GCC516 GCJ516:GCK516 GCR516:GCS516 GCZ516:GDA516 GDH516:GDI516 GDP516:GDQ516 GDX516:GDY516 GEF516:GEG516 GEN516:GEO516 GEV516:GEW516 GFD516:GFE516 GFL516:GFM516 GFT516:GFU516 GGB516:GGC516 GGJ516:GGK516 GGR516:GGS516 GGZ516:GHA516 GHH516:GHI516 GHP516:GHQ516 GHX516:GHY516 GIF516:GIG516 GIN516:GIO516 GIV516:GIW516 GJD516:GJE516 GJL516:GJM516 GJT516:GJU516 GKB516:GKC516 GKJ516:GKK516 GKR516:GKS516 GKZ516:GLA516 GLH516:GLI516 GLP516:GLQ516 GLX516:GLY516 GMF516:GMG516 GMN516:GMO516 GMV516:GMW516 GND516:GNE516 GNL516:GNM516 GNT516:GNU516 GOB516:GOC516 GOJ516:GOK516 GOR516:GOS516 GOZ516:GPA516 GPH516:GPI516 GPP516:GPQ516 GPX516:GPY516 GQF516:GQG516 GQN516:GQO516 GQV516:GQW516 GRD516:GRE516 GRL516:GRM516 GRT516:GRU516 GSB516:GSC516 GSJ516:GSK516 GSR516:GSS516 GSZ516:GTA516 GTH516:GTI516 GTP516:GTQ516 GTX516:GTY516 GUF516:GUG516 GUN516:GUO516 GUV516:GUW516 GVD516:GVE516 GVL516:GVM516 GVT516:GVU516 GWB516:GWC516 GWJ516:GWK516 GWR516:GWS516 GWZ516:GXA516 GXH516:GXI516 GXP516:GXQ516 GXX516:GXY516 GYF516:GYG516 GYN516:GYO516 GYV516:GYW516 GZD516:GZE516 GZL516:GZM516 GZT516:GZU516 HAB516:HAC516 HAJ516:HAK516 HAR516:HAS516 HAZ516:HBA516 HBH516:HBI516 HBP516:HBQ516 HBX516:HBY516 HCF516:HCG516 HCN516:HCO516 HCV516:HCW516 HDD516:HDE516 HDL516:HDM516 HDT516:HDU516 HEB516:HEC516 HEJ516:HEK516 HER516:HES516 HEZ516:HFA516 HFH516:HFI516 HFP516:HFQ516 HFX516:HFY516 HGF516:HGG516 HGN516:HGO516 HGV516:HGW516 HHD516:HHE516 HHL516:HHM516 HHT516:HHU516 HIB516:HIC516 HIJ516:HIK516 HIR516:HIS516 HIZ516:HJA516 HJH516:HJI516 HJP516:HJQ516 HJX516:HJY516 HKF516:HKG516 HKN516:HKO516 HKV516:HKW516 HLD516:HLE516 HLL516:HLM516 HLT516:HLU516 HMB516:HMC516 HMJ516:HMK516 HMR516:HMS516 HMZ516:HNA516 HNH516:HNI516 HNP516:HNQ516 HNX516:HNY516 HOF516:HOG516 HON516:HOO516 HOV516:HOW516 HPD516:HPE516 HPL516:HPM516 HPT516:HPU516 HQB516:HQC516 HQJ516:HQK516 HQR516:HQS516 HQZ516:HRA516 HRH516:HRI516 HRP516:HRQ516 HRX516:HRY516 HSF516:HSG516 HSN516:HSO516 HSV516:HSW516 HTD516:HTE516 HTL516:HTM516 HTT516:HTU516 HUB516:HUC516 HUJ516:HUK516 HUR516:HUS516 HUZ516:HVA516 HVH516:HVI516 HVP516:HVQ516 HVX516:HVY516 HWF516:HWG516 HWN516:HWO516 HWV516:HWW516 HXD516:HXE516 HXL516:HXM516 HXT516:HXU516 HYB516:HYC516 HYJ516:HYK516 HYR516:HYS516 HYZ516:HZA516 HZH516:HZI516 HZP516:HZQ516 HZX516:HZY516 IAF516:IAG516 IAN516:IAO516 IAV516:IAW516 IBD516:IBE516 IBL516:IBM516 IBT516:IBU516 ICB516:ICC516 ICJ516:ICK516 ICR516:ICS516 ICZ516:IDA516 IDH516:IDI516 IDP516:IDQ516 IDX516:IDY516 IEF516:IEG516 IEN516:IEO516 IEV516:IEW516 IFD516:IFE516 IFL516:IFM516 IFT516:IFU516 IGB516:IGC516 IGJ516:IGK516 IGR516:IGS516 IGZ516:IHA516 IHH516:IHI516 IHP516:IHQ516 IHX516:IHY516 IIF516:IIG516 IIN516:IIO516 IIV516:IIW516 IJD516:IJE516 IJL516:IJM516 IJT516:IJU516 IKB516:IKC516 IKJ516:IKK516 IKR516:IKS516 IKZ516:ILA516 ILH516:ILI516 ILP516:ILQ516 ILX516:ILY516 IMF516:IMG516 IMN516:IMO516 IMV516:IMW516 IND516:INE516 INL516:INM516 INT516:INU516 IOB516:IOC516 IOJ516:IOK516 IOR516:IOS516 IOZ516:IPA516 IPH516:IPI516 IPP516:IPQ516 IPX516:IPY516 IQF516:IQG516 IQN516:IQO516 IQV516:IQW516 IRD516:IRE516 IRL516:IRM516 IRT516:IRU516 ISB516:ISC516 ISJ516:ISK516 ISR516:ISS516 ISZ516:ITA516 ITH516:ITI516 ITP516:ITQ516 ITX516:ITY516 IUF516:IUG516 IUN516:IUO516 IUV516:IUW516 IVD516:IVE516 IVL516:IVM516 IVT516:IVU516 IWB516:IWC516 IWJ516:IWK516 IWR516:IWS516 IWZ516:IXA516 IXH516:IXI516 IXP516:IXQ516 IXX516:IXY516 IYF516:IYG516 IYN516:IYO516 IYV516:IYW516 IZD516:IZE516 IZL516:IZM516 IZT516:IZU516 JAB516:JAC516 JAJ516:JAK516 JAR516:JAS516 JAZ516:JBA516 JBH516:JBI516 JBP516:JBQ516 JBX516:JBY516 JCF516:JCG516 JCN516:JCO516 JCV516:JCW516 JDD516:JDE516 JDL516:JDM516 JDT516:JDU516 JEB516:JEC516 JEJ516:JEK516 JER516:JES516 JEZ516:JFA516 JFH516:JFI516 JFP516:JFQ516 JFX516:JFY516 JGF516:JGG516 JGN516:JGO516 JGV516:JGW516 JHD516:JHE516 JHL516:JHM516 JHT516:JHU516 JIB516:JIC516 JIJ516:JIK516 JIR516:JIS516 JIZ516:JJA516 JJH516:JJI516 JJP516:JJQ516 JJX516:JJY516 JKF516:JKG516 JKN516:JKO516 JKV516:JKW516 JLD516:JLE516 JLL516:JLM516 JLT516:JLU516 JMB516:JMC516 JMJ516:JMK516 JMR516:JMS516 JMZ516:JNA516 JNH516:JNI516 JNP516:JNQ516 JNX516:JNY516 JOF516:JOG516 JON516:JOO516 JOV516:JOW516 JPD516:JPE516 JPL516:JPM516 JPT516:JPU516 JQB516:JQC516 JQJ516:JQK516 JQR516:JQS516 JQZ516:JRA516 JRH516:JRI516 JRP516:JRQ516 JRX516:JRY516 JSF516:JSG516 JSN516:JSO516 JSV516:JSW516 JTD516:JTE516 JTL516:JTM516 JTT516:JTU516 JUB516:JUC516 JUJ516:JUK516 JUR516:JUS516 JUZ516:JVA516 JVH516:JVI516 JVP516:JVQ516 JVX516:JVY516 JWF516:JWG516 JWN516:JWO516 JWV516:JWW516 JXD516:JXE516 JXL516:JXM516 JXT516:JXU516 JYB516:JYC516 JYJ516:JYK516 JYR516:JYS516 JYZ516:JZA516 JZH516:JZI516 JZP516:JZQ516 JZX516:JZY516 KAF516:KAG516 KAN516:KAO516 KAV516:KAW516 KBD516:KBE516 KBL516:KBM516 KBT516:KBU516 KCB516:KCC516 KCJ516:KCK516 KCR516:KCS516 KCZ516:KDA516 KDH516:KDI516 KDP516:KDQ516 KDX516:KDY516 KEF516:KEG516 KEN516:KEO516 KEV516:KEW516 KFD516:KFE516 KFL516:KFM516 KFT516:KFU516 KGB516:KGC516 KGJ516:KGK516 KGR516:KGS516 KGZ516:KHA516 KHH516:KHI516 KHP516:KHQ516 KHX516:KHY516 KIF516:KIG516 KIN516:KIO516 KIV516:KIW516 KJD516:KJE516 KJL516:KJM516 KJT516:KJU516 KKB516:KKC516 KKJ516:KKK516 KKR516:KKS516 KKZ516:KLA516 KLH516:KLI516 KLP516:KLQ516 KLX516:KLY516 KMF516:KMG516 KMN516:KMO516 KMV516:KMW516 KND516:KNE516 KNL516:KNM516 KNT516:KNU516 KOB516:KOC516 KOJ516:KOK516 KOR516:KOS516 KOZ516:KPA516 KPH516:KPI516 KPP516:KPQ516 KPX516:KPY516 KQF516:KQG516 KQN516:KQO516 KQV516:KQW516 KRD516:KRE516 KRL516:KRM516 KRT516:KRU516 KSB516:KSC516 KSJ516:KSK516 KSR516:KSS516 KSZ516:KTA516 KTH516:KTI516 KTP516:KTQ516 KTX516:KTY516 KUF516:KUG516 KUN516:KUO516 KUV516:KUW516 KVD516:KVE516 KVL516:KVM516 KVT516:KVU516 KWB516:KWC516 KWJ516:KWK516 KWR516:KWS516 KWZ516:KXA516 KXH516:KXI516 KXP516:KXQ516 KXX516:KXY516 KYF516:KYG516 KYN516:KYO516 KYV516:KYW516 KZD516:KZE516 KZL516:KZM516 KZT516:KZU516 LAB516:LAC516 LAJ516:LAK516 LAR516:LAS516 LAZ516:LBA516 LBH516:LBI516 LBP516:LBQ516 LBX516:LBY516 LCF516:LCG516 LCN516:LCO516 LCV516:LCW516 LDD516:LDE516 LDL516:LDM516 LDT516:LDU516 LEB516:LEC516 LEJ516:LEK516 LER516:LES516 LEZ516:LFA516 LFH516:LFI516 LFP516:LFQ516 LFX516:LFY516 LGF516:LGG516 LGN516:LGO516 LGV516:LGW516 LHD516:LHE516 LHL516:LHM516 LHT516:LHU516 LIB516:LIC516 LIJ516:LIK516 LIR516:LIS516 LIZ516:LJA516 LJH516:LJI516 LJP516:LJQ516 LJX516:LJY516 LKF516:LKG516 LKN516:LKO516 LKV516:LKW516 LLD516:LLE516 LLL516:LLM516 LLT516:LLU516 LMB516:LMC516 LMJ516:LMK516 LMR516:LMS516 LMZ516:LNA516 LNH516:LNI516 LNP516:LNQ516 LNX516:LNY516 LOF516:LOG516 LON516:LOO516 LOV516:LOW516 LPD516:LPE516 LPL516:LPM516 LPT516:LPU516 LQB516:LQC516 LQJ516:LQK516 LQR516:LQS516 LQZ516:LRA516 LRH516:LRI516 LRP516:LRQ516 LRX516:LRY516 LSF516:LSG516 LSN516:LSO516 LSV516:LSW516 LTD516:LTE516 LTL516:LTM516 LTT516:LTU516 LUB516:LUC516 LUJ516:LUK516 LUR516:LUS516 LUZ516:LVA516 LVH516:LVI516 LVP516:LVQ516 LVX516:LVY516 LWF516:LWG516 LWN516:LWO516 LWV516:LWW516 LXD516:LXE516 LXL516:LXM516 LXT516:LXU516 LYB516:LYC516 LYJ516:LYK516 LYR516:LYS516 LYZ516:LZA516 LZH516:LZI516 LZP516:LZQ516 LZX516:LZY516 MAF516:MAG516 MAN516:MAO516 MAV516:MAW516 MBD516:MBE516 MBL516:MBM516 MBT516:MBU516 MCB516:MCC516 MCJ516:MCK516 MCR516:MCS516 MCZ516:MDA516 MDH516:MDI516 MDP516:MDQ516 MDX516:MDY516 MEF516:MEG516 MEN516:MEO516 MEV516:MEW516 MFD516:MFE516 MFL516:MFM516 MFT516:MFU516 MGB516:MGC516 MGJ516:MGK516 MGR516:MGS516 MGZ516:MHA516 MHH516:MHI516 MHP516:MHQ516 MHX516:MHY516 MIF516:MIG516 MIN516:MIO516 MIV516:MIW516 MJD516:MJE516 MJL516:MJM516 MJT516:MJU516 MKB516:MKC516 MKJ516:MKK516 MKR516:MKS516 MKZ516:MLA516 MLH516:MLI516 MLP516:MLQ516 MLX516:MLY516 MMF516:MMG516 MMN516:MMO516 MMV516:MMW516 MND516:MNE516 MNL516:MNM516 MNT516:MNU516 MOB516:MOC516 MOJ516:MOK516 MOR516:MOS516 MOZ516:MPA516 MPH516:MPI516 MPP516:MPQ516 MPX516:MPY516 MQF516:MQG516 MQN516:MQO516 MQV516:MQW516 MRD516:MRE516 MRL516:MRM516 MRT516:MRU516 MSB516:MSC516 MSJ516:MSK516 MSR516:MSS516 MSZ516:MTA516 MTH516:MTI516 MTP516:MTQ516 MTX516:MTY516 MUF516:MUG516 MUN516:MUO516 MUV516:MUW516 MVD516:MVE516 MVL516:MVM516 MVT516:MVU516 MWB516:MWC516 MWJ516:MWK516 MWR516:MWS516 MWZ516:MXA516 MXH516:MXI516 MXP516:MXQ516 MXX516:MXY516 MYF516:MYG516 MYN516:MYO516 MYV516:MYW516 MZD516:MZE516 MZL516:MZM516 MZT516:MZU516 NAB516:NAC516 NAJ516:NAK516 NAR516:NAS516 NAZ516:NBA516 NBH516:NBI516 NBP516:NBQ516 NBX516:NBY516 NCF516:NCG516 NCN516:NCO516 NCV516:NCW516 NDD516:NDE516 NDL516:NDM516 NDT516:NDU516 NEB516:NEC516 NEJ516:NEK516 NER516:NES516 NEZ516:NFA516 NFH516:NFI516 NFP516:NFQ516 NFX516:NFY516 NGF516:NGG516 NGN516:NGO516 NGV516:NGW516 NHD516:NHE516 NHL516:NHM516 NHT516:NHU516 NIB516:NIC516 NIJ516:NIK516 NIR516:NIS516 NIZ516:NJA516 NJH516:NJI516 NJP516:NJQ516 NJX516:NJY516 NKF516:NKG516 NKN516:NKO516 NKV516:NKW516 NLD516:NLE516 NLL516:NLM516 NLT516:NLU516 NMB516:NMC516 NMJ516:NMK516 NMR516:NMS516 NMZ516:NNA516 NNH516:NNI516 NNP516:NNQ516 NNX516:NNY516 NOF516:NOG516 NON516:NOO516 NOV516:NOW516 NPD516:NPE516 NPL516:NPM516 NPT516:NPU516 NQB516:NQC516 NQJ516:NQK516 NQR516:NQS516 NQZ516:NRA516 NRH516:NRI516 NRP516:NRQ516 NRX516:NRY516 NSF516:NSG516 NSN516:NSO516 NSV516:NSW516 NTD516:NTE516 NTL516:NTM516 NTT516:NTU516 NUB516:NUC516 NUJ516:NUK516 NUR516:NUS516 NUZ516:NVA516 NVH516:NVI516 NVP516:NVQ516 NVX516:NVY516 NWF516:NWG516 NWN516:NWO516 NWV516:NWW516 NXD516:NXE516 NXL516:NXM516 NXT516:NXU516 NYB516:NYC516 NYJ516:NYK516 NYR516:NYS516 NYZ516:NZA516 NZH516:NZI516 NZP516:NZQ516 NZX516:NZY516 OAF516:OAG516 OAN516:OAO516 OAV516:OAW516 OBD516:OBE516 OBL516:OBM516 OBT516:OBU516 OCB516:OCC516 OCJ516:OCK516 OCR516:OCS516 OCZ516:ODA516 ODH516:ODI516 ODP516:ODQ516 ODX516:ODY516 OEF516:OEG516 OEN516:OEO516 OEV516:OEW516 OFD516:OFE516 OFL516:OFM516 OFT516:OFU516 OGB516:OGC516 OGJ516:OGK516 OGR516:OGS516 OGZ516:OHA516 OHH516:OHI516 OHP516:OHQ516 OHX516:OHY516 OIF516:OIG516 OIN516:OIO516 OIV516:OIW516 OJD516:OJE516 OJL516:OJM516 OJT516:OJU516 OKB516:OKC516 OKJ516:OKK516 OKR516:OKS516 OKZ516:OLA516 OLH516:OLI516 OLP516:OLQ516 OLX516:OLY516 OMF516:OMG516 OMN516:OMO516 OMV516:OMW516 OND516:ONE516 ONL516:ONM516 ONT516:ONU516 OOB516:OOC516 OOJ516:OOK516 OOR516:OOS516 OOZ516:OPA516 OPH516:OPI516 OPP516:OPQ516 OPX516:OPY516 OQF516:OQG516 OQN516:OQO516 OQV516:OQW516 ORD516:ORE516 ORL516:ORM516 ORT516:ORU516 OSB516:OSC516 OSJ516:OSK516 OSR516:OSS516 OSZ516:OTA516 OTH516:OTI516 OTP516:OTQ516 OTX516:OTY516 OUF516:OUG516 OUN516:OUO516 OUV516:OUW516 OVD516:OVE516 OVL516:OVM516 OVT516:OVU516 OWB516:OWC516 OWJ516:OWK516 OWR516:OWS516 OWZ516:OXA516 OXH516:OXI516 OXP516:OXQ516 OXX516:OXY516 OYF516:OYG516 OYN516:OYO516 OYV516:OYW516 OZD516:OZE516 OZL516:OZM516 OZT516:OZU516 PAB516:PAC516 PAJ516:PAK516 PAR516:PAS516 PAZ516:PBA516 PBH516:PBI516 PBP516:PBQ516 PBX516:PBY516 PCF516:PCG516 PCN516:PCO516 PCV516:PCW516 PDD516:PDE516 PDL516:PDM516 PDT516:PDU516 PEB516:PEC516 PEJ516:PEK516 PER516:PES516 PEZ516:PFA516 PFH516:PFI516 PFP516:PFQ516 PFX516:PFY516 PGF516:PGG516 PGN516:PGO516 PGV516:PGW516 PHD516:PHE516 PHL516:PHM516 PHT516:PHU516 PIB516:PIC516 PIJ516:PIK516 PIR516:PIS516 PIZ516:PJA516 PJH516:PJI516 PJP516:PJQ516 PJX516:PJY516 PKF516:PKG516 PKN516:PKO516 PKV516:PKW516 PLD516:PLE516 PLL516:PLM516 PLT516:PLU516 PMB516:PMC516 PMJ516:PMK516 PMR516:PMS516 PMZ516:PNA516 PNH516:PNI516 PNP516:PNQ516 PNX516:PNY516 POF516:POG516 PON516:POO516 POV516:POW516 PPD516:PPE516 PPL516:PPM516 PPT516:PPU516 PQB516:PQC516 PQJ516:PQK516 PQR516:PQS516 PQZ516:PRA516 PRH516:PRI516 PRP516:PRQ516 PRX516:PRY516 PSF516:PSG516 PSN516:PSO516 PSV516:PSW516 PTD516:PTE516 PTL516:PTM516 PTT516:PTU516 PUB516:PUC516 PUJ516:PUK516 PUR516:PUS516 PUZ516:PVA516 PVH516:PVI516 PVP516:PVQ516 PVX516:PVY516 PWF516:PWG516 PWN516:PWO516 PWV516:PWW516 PXD516:PXE516 PXL516:PXM516 PXT516:PXU516 PYB516:PYC516 PYJ516:PYK516 PYR516:PYS516 PYZ516:PZA516 PZH516:PZI516 PZP516:PZQ516 PZX516:PZY516 QAF516:QAG516 QAN516:QAO516 QAV516:QAW516 QBD516:QBE516 QBL516:QBM516 QBT516:QBU516 QCB516:QCC516 QCJ516:QCK516 QCR516:QCS516 QCZ516:QDA516 QDH516:QDI516 QDP516:QDQ516 QDX516:QDY516 QEF516:QEG516 QEN516:QEO516 QEV516:QEW516 QFD516:QFE516 QFL516:QFM516 QFT516:QFU516 QGB516:QGC516 QGJ516:QGK516 QGR516:QGS516 QGZ516:QHA516 QHH516:QHI516 QHP516:QHQ516 QHX516:QHY516 QIF516:QIG516 QIN516:QIO516 QIV516:QIW516 QJD516:QJE516 QJL516:QJM516 QJT516:QJU516 QKB516:QKC516 QKJ516:QKK516 QKR516:QKS516 QKZ516:QLA516 QLH516:QLI516 QLP516:QLQ516 QLX516:QLY516 QMF516:QMG516 QMN516:QMO516 QMV516:QMW516 QND516:QNE516 QNL516:QNM516 QNT516:QNU516 QOB516:QOC516 QOJ516:QOK516 QOR516:QOS516 QOZ516:QPA516 QPH516:QPI516 QPP516:QPQ516 QPX516:QPY516 QQF516:QQG516 QQN516:QQO516 QQV516:QQW516 QRD516:QRE516 QRL516:QRM516 QRT516:QRU516 QSB516:QSC516 QSJ516:QSK516 QSR516:QSS516 QSZ516:QTA516 QTH516:QTI516 QTP516:QTQ516 QTX516:QTY516 QUF516:QUG516 QUN516:QUO516 QUV516:QUW516 QVD516:QVE516 QVL516:QVM516 QVT516:QVU516 QWB516:QWC516 QWJ516:QWK516 QWR516:QWS516 QWZ516:QXA516 QXH516:QXI516 QXP516:QXQ516 QXX516:QXY516 QYF516:QYG516 QYN516:QYO516 QYV516:QYW516 QZD516:QZE516 QZL516:QZM516 QZT516:QZU516 RAB516:RAC516 RAJ516:RAK516 RAR516:RAS516 RAZ516:RBA516 RBH516:RBI516 RBP516:RBQ516 RBX516:RBY516 RCF516:RCG516 RCN516:RCO516 RCV516:RCW516 RDD516:RDE516 RDL516:RDM516 RDT516:RDU516 REB516:REC516 REJ516:REK516 RER516:RES516 REZ516:RFA516 RFH516:RFI516 RFP516:RFQ516 RFX516:RFY516 RGF516:RGG516 RGN516:RGO516 RGV516:RGW516 RHD516:RHE516 RHL516:RHM516 RHT516:RHU516 RIB516:RIC516 RIJ516:RIK516 RIR516:RIS516 RIZ516:RJA516 RJH516:RJI516 RJP516:RJQ516 RJX516:RJY516 RKF516:RKG516 RKN516:RKO516 RKV516:RKW516 RLD516:RLE516 RLL516:RLM516 RLT516:RLU516 RMB516:RMC516 RMJ516:RMK516 RMR516:RMS516 RMZ516:RNA516 RNH516:RNI516 RNP516:RNQ516 RNX516:RNY516 ROF516:ROG516 RON516:ROO516 ROV516:ROW516 RPD516:RPE516 RPL516:RPM516 RPT516:RPU516 RQB516:RQC516 RQJ516:RQK516 RQR516:RQS516 RQZ516:RRA516 RRH516:RRI516 RRP516:RRQ516 RRX516:RRY516 RSF516:RSG516 RSN516:RSO516 RSV516:RSW516 RTD516:RTE516 RTL516:RTM516 RTT516:RTU516 RUB516:RUC516 RUJ516:RUK516 RUR516:RUS516 RUZ516:RVA516 RVH516:RVI516 RVP516:RVQ516 RVX516:RVY516 RWF516:RWG516 RWN516:RWO516 RWV516:RWW516 RXD516:RXE516 RXL516:RXM516 RXT516:RXU516 RYB516:RYC516 RYJ516:RYK516 RYR516:RYS516 RYZ516:RZA516 RZH516:RZI516 RZP516:RZQ516 RZX516:RZY516 SAF516:SAG516 SAN516:SAO516 SAV516:SAW516 SBD516:SBE516 SBL516:SBM516 SBT516:SBU516 SCB516:SCC516 SCJ516:SCK516 SCR516:SCS516 SCZ516:SDA516 SDH516:SDI516 SDP516:SDQ516 SDX516:SDY516 SEF516:SEG516 SEN516:SEO516 SEV516:SEW516 SFD516:SFE516 SFL516:SFM516 SFT516:SFU516 SGB516:SGC516 SGJ516:SGK516 SGR516:SGS516 SGZ516:SHA516 SHH516:SHI516 SHP516:SHQ516 SHX516:SHY516 SIF516:SIG516 SIN516:SIO516 SIV516:SIW516 SJD516:SJE516 SJL516:SJM516 SJT516:SJU516 SKB516:SKC516 SKJ516:SKK516 SKR516:SKS516 SKZ516:SLA516 SLH516:SLI516 SLP516:SLQ516 SLX516:SLY516 SMF516:SMG516 SMN516:SMO516 SMV516:SMW516 SND516:SNE516 SNL516:SNM516 SNT516:SNU516 SOB516:SOC516 SOJ516:SOK516 SOR516:SOS516 SOZ516:SPA516 SPH516:SPI516 SPP516:SPQ516 SPX516:SPY516 SQF516:SQG516 SQN516:SQO516 SQV516:SQW516 SRD516:SRE516 SRL516:SRM516 SRT516:SRU516 SSB516:SSC516 SSJ516:SSK516 SSR516:SSS516 SSZ516:STA516 STH516:STI516 STP516:STQ516 STX516:STY516 SUF516:SUG516 SUN516:SUO516 SUV516:SUW516 SVD516:SVE516 SVL516:SVM516 SVT516:SVU516 SWB516:SWC516 SWJ516:SWK516 SWR516:SWS516 SWZ516:SXA516 SXH516:SXI516 SXP516:SXQ516 SXX516:SXY516 SYF516:SYG516 SYN516:SYO516 SYV516:SYW516 SZD516:SZE516 SZL516:SZM516 SZT516:SZU516 TAB516:TAC516 TAJ516:TAK516 TAR516:TAS516 TAZ516:TBA516 TBH516:TBI516 TBP516:TBQ516 TBX516:TBY516 TCF516:TCG516 TCN516:TCO516 TCV516:TCW516 TDD516:TDE516 TDL516:TDM516 TDT516:TDU516 TEB516:TEC516 TEJ516:TEK516 TER516:TES516 TEZ516:TFA516 TFH516:TFI516 TFP516:TFQ516 TFX516:TFY516 TGF516:TGG516 TGN516:TGO516 TGV516:TGW516 THD516:THE516 THL516:THM516 THT516:THU516 TIB516:TIC516 TIJ516:TIK516 TIR516:TIS516 TIZ516:TJA516 TJH516:TJI516 TJP516:TJQ516 TJX516:TJY516 TKF516:TKG516 TKN516:TKO516 TKV516:TKW516 TLD516:TLE516 TLL516:TLM516 TLT516:TLU516 TMB516:TMC516 TMJ516:TMK516 TMR516:TMS516 TMZ516:TNA516 TNH516:TNI516 TNP516:TNQ516 TNX516:TNY516 TOF516:TOG516 TON516:TOO516 TOV516:TOW516 TPD516:TPE516 TPL516:TPM516 TPT516:TPU516 TQB516:TQC516 TQJ516:TQK516 TQR516:TQS516 TQZ516:TRA516 TRH516:TRI516 TRP516:TRQ516 TRX516:TRY516 TSF516:TSG516 TSN516:TSO516 TSV516:TSW516 TTD516:TTE516 TTL516:TTM516 TTT516:TTU516 TUB516:TUC516 TUJ516:TUK516 TUR516:TUS516 TUZ516:TVA516 TVH516:TVI516 TVP516:TVQ516 TVX516:TVY516 TWF516:TWG516 TWN516:TWO516 TWV516:TWW516 TXD516:TXE516 TXL516:TXM516 TXT516:TXU516 TYB516:TYC516 TYJ516:TYK516 TYR516:TYS516 TYZ516:TZA516 TZH516:TZI516 TZP516:TZQ516 TZX516:TZY516 UAF516:UAG516 UAN516:UAO516 UAV516:UAW516 UBD516:UBE516 UBL516:UBM516 UBT516:UBU516 UCB516:UCC516 UCJ516:UCK516 UCR516:UCS516 UCZ516:UDA516 UDH516:UDI516 UDP516:UDQ516 UDX516:UDY516 UEF516:UEG516 UEN516:UEO516 UEV516:UEW516 UFD516:UFE516 UFL516:UFM516 UFT516:UFU516 UGB516:UGC516 UGJ516:UGK516 UGR516:UGS516 UGZ516:UHA516 UHH516:UHI516 UHP516:UHQ516 UHX516:UHY516 UIF516:UIG516 UIN516:UIO516 UIV516:UIW516 UJD516:UJE516 UJL516:UJM516 UJT516:UJU516 UKB516:UKC516 UKJ516:UKK516 UKR516:UKS516 UKZ516:ULA516 ULH516:ULI516 ULP516:ULQ516 ULX516:ULY516 UMF516:UMG516 UMN516:UMO516 UMV516:UMW516 UND516:UNE516 UNL516:UNM516 UNT516:UNU516 UOB516:UOC516 UOJ516:UOK516 UOR516:UOS516 UOZ516:UPA516 UPH516:UPI516 UPP516:UPQ516 UPX516:UPY516 UQF516:UQG516 UQN516:UQO516 UQV516:UQW516 URD516:URE516 URL516:URM516 URT516:URU516 USB516:USC516 USJ516:USK516 USR516:USS516 USZ516:UTA516 UTH516:UTI516 UTP516:UTQ516 UTX516:UTY516 UUF516:UUG516 UUN516:UUO516 UUV516:UUW516 UVD516:UVE516 UVL516:UVM516 UVT516:UVU516 UWB516:UWC516 UWJ516:UWK516 UWR516:UWS516 UWZ516:UXA516 UXH516:UXI516 UXP516:UXQ516 UXX516:UXY516 UYF516:UYG516 UYN516:UYO516 UYV516:UYW516 UZD516:UZE516 UZL516:UZM516 UZT516:UZU516 VAB516:VAC516 VAJ516:VAK516 VAR516:VAS516 VAZ516:VBA516 VBH516:VBI516 VBP516:VBQ516 VBX516:VBY516 VCF516:VCG516 VCN516:VCO516 VCV516:VCW516 VDD516:VDE516 VDL516:VDM516 VDT516:VDU516 VEB516:VEC516 VEJ516:VEK516 VER516:VES516 VEZ516:VFA516 VFH516:VFI516 VFP516:VFQ516 VFX516:VFY516 VGF516:VGG516 VGN516:VGO516 VGV516:VGW516 VHD516:VHE516 VHL516:VHM516 VHT516:VHU516 VIB516:VIC516 VIJ516:VIK516 VIR516:VIS516 VIZ516:VJA516 VJH516:VJI516 VJP516:VJQ516 VJX516:VJY516 VKF516:VKG516 VKN516:VKO516 VKV516:VKW516 VLD516:VLE516 VLL516:VLM516 VLT516:VLU516 VMB516:VMC516 VMJ516:VMK516 VMR516:VMS516 VMZ516:VNA516 VNH516:VNI516 VNP516:VNQ516 VNX516:VNY516 VOF516:VOG516 VON516:VOO516 VOV516:VOW516 VPD516:VPE516 VPL516:VPM516 VPT516:VPU516 VQB516:VQC516 VQJ516:VQK516 VQR516:VQS516 VQZ516:VRA516 VRH516:VRI516 VRP516:VRQ516 VRX516:VRY516 VSF516:VSG516 VSN516:VSO516 VSV516:VSW516 VTD516:VTE516 VTL516:VTM516 VTT516:VTU516 VUB516:VUC516 VUJ516:VUK516 VUR516:VUS516 VUZ516:VVA516 VVH516:VVI516 VVP516:VVQ516 VVX516:VVY516 VWF516:VWG516 VWN516:VWO516 VWV516:VWW516 VXD516:VXE516 VXL516:VXM516 VXT516:VXU516 VYB516:VYC516 VYJ516:VYK516 VYR516:VYS516 VYZ516:VZA516 VZH516:VZI516 VZP516:VZQ516 VZX516:VZY516 WAF516:WAG516 WAN516:WAO516 WAV516:WAW516 WBD516:WBE516 WBL516:WBM516 WBT516:WBU516 WCB516:WCC516 WCJ516:WCK516 WCR516:WCS516 WCZ516:WDA516 WDH516:WDI516 WDP516:WDQ516 WDX516:WDY516 WEF516:WEG516 WEN516:WEO516 WEV516:WEW516 WFD516:WFE516 WFL516:WFM516 WFT516:WFU516 WGB516:WGC516 WGJ516:WGK516 WGR516:WGS516 WGZ516:WHA516 WHH516:WHI516 WHP516:WHQ516 WHX516:WHY516 WIF516:WIG516 WIN516:WIO516 WIV516:WIW516 WJD516:WJE516 WJL516:WJM516 WJT516:WJU516 WKB516:WKC516 WKJ516:WKK516 WKR516:WKS516 WKZ516:WLA516 WLH516:WLI516 WLP516:WLQ516 WLX516:WLY516 WMF516:WMG516 WMN516:WMO516 WMV516:WMW516 WND516:WNE516 WNL516:WNM516 WNT516:WNU516 WOB516:WOC516 WOJ516:WOK516 WOR516:WOS516 WOZ516:WPA516 WPH516:WPI516 WPP516:WPQ516 WPX516:WPY516 WQF516:WQG516 WQN516:WQO516 WQV516:WQW516 WRD516:WRE516 WRL516:WRM516 WRT516:WRU516 WSB516:WSC516 WSJ516:WSK516 WSR516:WSS516 WSZ516:WTA516 WTH516:WTI516 WTP516:WTQ516 WTX516:WTY516 WUF516:WUG516 WUN516:WUO516 WUV516:WUW516 WVD516:WVE516 WVL516:WVM516 WVT516:WVU516 WWB516:WWC516 WWJ516:WWK516 WWR516:WWS516 WWZ516:WXA516 WXH516:WXI516 WXP516:WXQ516 WXX516:WXY516 WYF516:WYG516 WYN516:WYO516 WYV516:WYW516 WZD516:WZE516 WZL516:WZM516 WZT516:WZU516 XAB516:XAC516 XAJ516:XAK516 XAR516:XAS516 XAZ516:XBA516 XBH516:XBI516 XBP516:XBQ516 XBX516:XBY516 XCF516:XCG516 XCN516:XCO516 XCV516:XCW516 XDD516:XDE516 XDL516:XDM516 XDT516:XDU516 XEB516:XEC516 XEJ516:XEK516 XER516:XES516 XEZ516:XFA516">
    <cfRule type="duplicateValues" dxfId="3" priority="1"/>
  </conditionalFormatting>
  <conditionalFormatting sqref="E501:E502">
    <cfRule type="duplicateValues" dxfId="2" priority="17"/>
  </conditionalFormatting>
  <conditionalFormatting sqref="E503">
    <cfRule type="duplicateValues" dxfId="1" priority="20"/>
  </conditionalFormatting>
  <conditionalFormatting sqref="F500 D500">
    <cfRule type="duplicateValues" dxfId="0" priority="24"/>
  </conditionalFormatting>
  <dataValidations count="1">
    <dataValidation allowBlank="1" showInputMessage="1" showErrorMessage="1" sqref="N516 V516 AD516 AL516 AT516 BB516 BJ516 BR516 BZ516 CH516 CP516 CX516 DF516 DN516 DV516 ED516 EL516 ET516 FB516 FJ516 FR516 FZ516 GH516 GP516 GX516 HF516 HN516 HV516 ID516 IL516 IT516 JB516 JJ516 JR516 JZ516 KH516 KP516 KX516 LF516 LN516 LV516 MD516 ML516 MT516 NB516 NJ516 NR516 NZ516 OH516 OP516 OX516 PF516 PN516 PV516 QD516 QL516 QT516 RB516 RJ516 RR516 RZ516 SH516 SP516 SX516 TF516 TN516 TV516 UD516 UL516 UT516 VB516 VJ516 VR516 VZ516 WH516 WP516 WX516 XF516 XN516 XV516 YD516 YL516 YT516 ZB516 ZJ516 ZR516 ZZ516 AAH516 AAP516 AAX516 ABF516 ABN516 ABV516 ACD516 ACL516 ACT516 ADB516 ADJ516 ADR516 ADZ516 AEH516 AEP516 AEX516 AFF516 AFN516 AFV516 AGD516 AGL516 AGT516 AHB516 AHJ516 AHR516 AHZ516 AIH516 AIP516 AIX516 AJF516 AJN516 AJV516 AKD516 AKL516 AKT516 ALB516 ALJ516 ALR516 ALZ516 AMH516 AMP516 AMX516 ANF516 ANN516 ANV516 AOD516 AOL516 AOT516 APB516 APJ516 APR516 APZ516 AQH516 AQP516 AQX516 ARF516 ARN516 ARV516 ASD516 ASL516 AST516 ATB516 ATJ516 ATR516 ATZ516 AUH516 AUP516 AUX516 AVF516 AVN516 AVV516 AWD516 AWL516 AWT516 AXB516 AXJ516 AXR516 AXZ516 AYH516 AYP516 AYX516 AZF516 AZN516 AZV516 BAD516 BAL516 BAT516 BBB516 BBJ516 BBR516 BBZ516 BCH516 BCP516 BCX516 BDF516 BDN516 BDV516 BED516 BEL516 BET516 BFB516 BFJ516 BFR516 BFZ516 BGH516 BGP516 BGX516 BHF516 BHN516 BHV516 BID516 BIL516 BIT516 BJB516 BJJ516 BJR516 BJZ516 BKH516 BKP516 BKX516 BLF516 BLN516 BLV516 BMD516 BML516 BMT516 BNB516 BNJ516 BNR516 BNZ516 BOH516 BOP516 BOX516 BPF516 BPN516 BPV516 BQD516 BQL516 BQT516 BRB516 BRJ516 BRR516 BRZ516 BSH516 BSP516 BSX516 BTF516 BTN516 BTV516 BUD516 BUL516 BUT516 BVB516 BVJ516 BVR516 BVZ516 BWH516 BWP516 BWX516 BXF516 BXN516 BXV516 BYD516 BYL516 BYT516 BZB516 BZJ516 BZR516 BZZ516 CAH516 CAP516 CAX516 CBF516 CBN516 CBV516 CCD516 CCL516 CCT516 CDB516 CDJ516 CDR516 CDZ516 CEH516 CEP516 CEX516 CFF516 CFN516 CFV516 CGD516 CGL516 CGT516 CHB516 CHJ516 CHR516 CHZ516 CIH516 CIP516 CIX516 CJF516 CJN516 CJV516 CKD516 CKL516 CKT516 CLB516 CLJ516 CLR516 CLZ516 CMH516 CMP516 CMX516 CNF516 CNN516 CNV516 COD516 COL516 COT516 CPB516 CPJ516 CPR516 CPZ516 CQH516 CQP516 CQX516 CRF516 CRN516 CRV516 CSD516 CSL516 CST516 CTB516 CTJ516 CTR516 CTZ516 CUH516 CUP516 CUX516 CVF516 CVN516 CVV516 CWD516 CWL516 CWT516 CXB516 CXJ516 CXR516 CXZ516 CYH516 CYP516 CYX516 CZF516 CZN516 CZV516 DAD516 DAL516 DAT516 DBB516 DBJ516 DBR516 DBZ516 DCH516 DCP516 DCX516 DDF516 DDN516 DDV516 DED516 DEL516 DET516 DFB516 DFJ516 DFR516 DFZ516 DGH516 DGP516 DGX516 DHF516 DHN516 DHV516 DID516 DIL516 DIT516 DJB516 DJJ516 DJR516 DJZ516 DKH516 DKP516 DKX516 DLF516 DLN516 DLV516 DMD516 DML516 DMT516 DNB516 DNJ516 DNR516 DNZ516 DOH516 DOP516 DOX516 DPF516 DPN516 DPV516 DQD516 DQL516 DQT516 DRB516 DRJ516 DRR516 DRZ516 DSH516 DSP516 DSX516 DTF516 DTN516 DTV516 DUD516 DUL516 DUT516 DVB516 DVJ516 DVR516 DVZ516 DWH516 DWP516 DWX516 DXF516 DXN516 DXV516 DYD516 DYL516 DYT516 DZB516 DZJ516 DZR516 DZZ516 EAH516 EAP516 EAX516 EBF516 EBN516 EBV516 ECD516 ECL516 ECT516 EDB516 EDJ516 EDR516 EDZ516 EEH516 EEP516 EEX516 EFF516 EFN516 EFV516 EGD516 EGL516 EGT516 EHB516 EHJ516 EHR516 EHZ516 EIH516 EIP516 EIX516 EJF516 EJN516 EJV516 EKD516 EKL516 EKT516 ELB516 ELJ516 ELR516 ELZ516 EMH516 EMP516 EMX516 ENF516 ENN516 ENV516 EOD516 EOL516 EOT516 EPB516 EPJ516 EPR516 EPZ516 EQH516 EQP516 EQX516 ERF516 ERN516 ERV516 ESD516 ESL516 EST516 ETB516 ETJ516 ETR516 ETZ516 EUH516 EUP516 EUX516 EVF516 EVN516 EVV516 EWD516 EWL516 EWT516 EXB516 EXJ516 EXR516 EXZ516 EYH516 EYP516 EYX516 EZF516 EZN516 EZV516 FAD516 FAL516 FAT516 FBB516 FBJ516 FBR516 FBZ516 FCH516 FCP516 FCX516 FDF516 FDN516 FDV516 FED516 FEL516 FET516 FFB516 FFJ516 FFR516 FFZ516 FGH516 FGP516 FGX516 FHF516 FHN516 FHV516 FID516 FIL516 FIT516 FJB516 FJJ516 FJR516 FJZ516 FKH516 FKP516 FKX516 FLF516 FLN516 FLV516 FMD516 FML516 FMT516 FNB516 FNJ516 FNR516 FNZ516 FOH516 FOP516 FOX516 FPF516 FPN516 FPV516 FQD516 FQL516 FQT516 FRB516 FRJ516 FRR516 FRZ516 FSH516 FSP516 FSX516 FTF516 FTN516 FTV516 FUD516 FUL516 FUT516 FVB516 FVJ516 FVR516 FVZ516 FWH516 FWP516 FWX516 FXF516 FXN516 FXV516 FYD516 FYL516 FYT516 FZB516 FZJ516 FZR516 FZZ516 GAH516 GAP516 GAX516 GBF516 GBN516 GBV516 GCD516 GCL516 GCT516 GDB516 GDJ516 GDR516 GDZ516 GEH516 GEP516 GEX516 GFF516 GFN516 GFV516 GGD516 GGL516 GGT516 GHB516 GHJ516 GHR516 GHZ516 GIH516 GIP516 GIX516 GJF516 GJN516 GJV516 GKD516 GKL516 GKT516 GLB516 GLJ516 GLR516 GLZ516 GMH516 GMP516 GMX516 GNF516 GNN516 GNV516 GOD516 GOL516 GOT516 GPB516 GPJ516 GPR516 GPZ516 GQH516 GQP516 GQX516 GRF516 GRN516 GRV516 GSD516 GSL516 GST516 GTB516 GTJ516 GTR516 GTZ516 GUH516 GUP516 GUX516 GVF516 GVN516 GVV516 GWD516 GWL516 GWT516 GXB516 GXJ516 GXR516 GXZ516 GYH516 GYP516 GYX516 GZF516 GZN516 GZV516 HAD516 HAL516 HAT516 HBB516 HBJ516 HBR516 HBZ516 HCH516 HCP516 HCX516 HDF516 HDN516 HDV516 HED516 HEL516 HET516 HFB516 HFJ516 HFR516 HFZ516 HGH516 HGP516 HGX516 HHF516 HHN516 HHV516 HID516 HIL516 HIT516 HJB516 HJJ516 HJR516 HJZ516 HKH516 HKP516 HKX516 HLF516 HLN516 HLV516 HMD516 HML516 HMT516 HNB516 HNJ516 HNR516 HNZ516 HOH516 HOP516 HOX516 HPF516 HPN516 HPV516 HQD516 HQL516 HQT516 HRB516 HRJ516 HRR516 HRZ516 HSH516 HSP516 HSX516 HTF516 HTN516 HTV516 HUD516 HUL516 HUT516 HVB516 HVJ516 HVR516 HVZ516 HWH516 HWP516 HWX516 HXF516 HXN516 HXV516 HYD516 HYL516 HYT516 HZB516 HZJ516 HZR516 HZZ516 IAH516 IAP516 IAX516 IBF516 IBN516 IBV516 ICD516 ICL516 ICT516 IDB516 IDJ516 IDR516 IDZ516 IEH516 IEP516 IEX516 IFF516 IFN516 IFV516 IGD516 IGL516 IGT516 IHB516 IHJ516 IHR516 IHZ516 IIH516 IIP516 IIX516 IJF516 IJN516 IJV516 IKD516 IKL516 IKT516 ILB516 ILJ516 ILR516 ILZ516 IMH516 IMP516 IMX516 INF516 INN516 INV516 IOD516 IOL516 IOT516 IPB516 IPJ516 IPR516 IPZ516 IQH516 IQP516 IQX516 IRF516 IRN516 IRV516 ISD516 ISL516 IST516 ITB516 ITJ516 ITR516 ITZ516 IUH516 IUP516 IUX516 IVF516 IVN516 IVV516 IWD516 IWL516 IWT516 IXB516 IXJ516 IXR516 IXZ516 IYH516 IYP516 IYX516 IZF516 IZN516 IZV516 JAD516 JAL516 JAT516 JBB516 JBJ516 JBR516 JBZ516 JCH516 JCP516 JCX516 JDF516 JDN516 JDV516 JED516 JEL516 JET516 JFB516 JFJ516 JFR516 JFZ516 JGH516 JGP516 JGX516 JHF516 JHN516 JHV516 JID516 JIL516 JIT516 JJB516 JJJ516 JJR516 JJZ516 JKH516 JKP516 JKX516 JLF516 JLN516 JLV516 JMD516 JML516 JMT516 JNB516 JNJ516 JNR516 JNZ516 JOH516 JOP516 JOX516 JPF516 JPN516 JPV516 JQD516 JQL516 JQT516 JRB516 JRJ516 JRR516 JRZ516 JSH516 JSP516 JSX516 JTF516 JTN516 JTV516 JUD516 JUL516 JUT516 JVB516 JVJ516 JVR516 JVZ516 JWH516 JWP516 JWX516 JXF516 JXN516 JXV516 JYD516 JYL516 JYT516 JZB516 JZJ516 JZR516 JZZ516 KAH516 KAP516 KAX516 KBF516 KBN516 KBV516 KCD516 KCL516 KCT516 KDB516 KDJ516 KDR516 KDZ516 KEH516 KEP516 KEX516 KFF516 KFN516 KFV516 KGD516 KGL516 KGT516 KHB516 KHJ516 KHR516 KHZ516 KIH516 KIP516 KIX516 KJF516 KJN516 KJV516 KKD516 KKL516 KKT516 KLB516 KLJ516 KLR516 KLZ516 KMH516 KMP516 KMX516 KNF516 KNN516 KNV516 KOD516 KOL516 KOT516 KPB516 KPJ516 KPR516 KPZ516 KQH516 KQP516 KQX516 KRF516 KRN516 KRV516 KSD516 KSL516 KST516 KTB516 KTJ516 KTR516 KTZ516 KUH516 KUP516 KUX516 KVF516 KVN516 KVV516 KWD516 KWL516 KWT516 KXB516 KXJ516 KXR516 KXZ516 KYH516 KYP516 KYX516 KZF516 KZN516 KZV516 LAD516 LAL516 LAT516 LBB516 LBJ516 LBR516 LBZ516 LCH516 LCP516 LCX516 LDF516 LDN516 LDV516 LED516 LEL516 LET516 LFB516 LFJ516 LFR516 LFZ516 LGH516 LGP516 LGX516 LHF516 LHN516 LHV516 LID516 LIL516 LIT516 LJB516 LJJ516 LJR516 LJZ516 LKH516 LKP516 LKX516 LLF516 LLN516 LLV516 LMD516 LML516 LMT516 LNB516 LNJ516 LNR516 LNZ516 LOH516 LOP516 LOX516 LPF516 LPN516 LPV516 LQD516 LQL516 LQT516 LRB516 LRJ516 LRR516 LRZ516 LSH516 LSP516 LSX516 LTF516 LTN516 LTV516 LUD516 LUL516 LUT516 LVB516 LVJ516 LVR516 LVZ516 LWH516 LWP516 LWX516 LXF516 LXN516 LXV516 LYD516 LYL516 LYT516 LZB516 LZJ516 LZR516 LZZ516 MAH516 MAP516 MAX516 MBF516 MBN516 MBV516 MCD516 MCL516 MCT516 MDB516 MDJ516 MDR516 MDZ516 MEH516 MEP516 MEX516 MFF516 MFN516 MFV516 MGD516 MGL516 MGT516 MHB516 MHJ516 MHR516 MHZ516 MIH516 MIP516 MIX516 MJF516 MJN516 MJV516 MKD516 MKL516 MKT516 MLB516 MLJ516 MLR516 MLZ516 MMH516 MMP516 MMX516 MNF516 MNN516 MNV516 MOD516 MOL516 MOT516 MPB516 MPJ516 MPR516 MPZ516 MQH516 MQP516 MQX516 MRF516 MRN516 MRV516 MSD516 MSL516 MST516 MTB516 MTJ516 MTR516 MTZ516 MUH516 MUP516 MUX516 MVF516 MVN516 MVV516 MWD516 MWL516 MWT516 MXB516 MXJ516 MXR516 MXZ516 MYH516 MYP516 MYX516 MZF516 MZN516 MZV516 NAD516 NAL516 NAT516 NBB516 NBJ516 NBR516 NBZ516 NCH516 NCP516 NCX516 NDF516 NDN516 NDV516 NED516 NEL516 NET516 NFB516 NFJ516 NFR516 NFZ516 NGH516 NGP516 NGX516 NHF516 NHN516 NHV516 NID516 NIL516 NIT516 NJB516 NJJ516 NJR516 NJZ516 NKH516 NKP516 NKX516 NLF516 NLN516 NLV516 NMD516 NML516 NMT516 NNB516 NNJ516 NNR516 NNZ516 NOH516 NOP516 NOX516 NPF516 NPN516 NPV516 NQD516 NQL516 NQT516 NRB516 NRJ516 NRR516 NRZ516 NSH516 NSP516 NSX516 NTF516 NTN516 NTV516 NUD516 NUL516 NUT516 NVB516 NVJ516 NVR516 NVZ516 NWH516 NWP516 NWX516 NXF516 NXN516 NXV516 NYD516 NYL516 NYT516 NZB516 NZJ516 NZR516 NZZ516 OAH516 OAP516 OAX516 OBF516 OBN516 OBV516 OCD516 OCL516 OCT516 ODB516 ODJ516 ODR516 ODZ516 OEH516 OEP516 OEX516 OFF516 OFN516 OFV516 OGD516 OGL516 OGT516 OHB516 OHJ516 OHR516 OHZ516 OIH516 OIP516 OIX516 OJF516 OJN516 OJV516 OKD516 OKL516 OKT516 OLB516 OLJ516 OLR516 OLZ516 OMH516 OMP516 OMX516 ONF516 ONN516 ONV516 OOD516 OOL516 OOT516 OPB516 OPJ516 OPR516 OPZ516 OQH516 OQP516 OQX516 ORF516 ORN516 ORV516 OSD516 OSL516 OST516 OTB516 OTJ516 OTR516 OTZ516 OUH516 OUP516 OUX516 OVF516 OVN516 OVV516 OWD516 OWL516 OWT516 OXB516 OXJ516 OXR516 OXZ516 OYH516 OYP516 OYX516 OZF516 OZN516 OZV516 PAD516 PAL516 PAT516 PBB516 PBJ516 PBR516 PBZ516 PCH516 PCP516 PCX516 PDF516 PDN516 PDV516 PED516 PEL516 PET516 PFB516 PFJ516 PFR516 PFZ516 PGH516 PGP516 PGX516 PHF516 PHN516 PHV516 PID516 PIL516 PIT516 PJB516 PJJ516 PJR516 PJZ516 PKH516 PKP516 PKX516 PLF516 PLN516 PLV516 PMD516 PML516 PMT516 PNB516 PNJ516 PNR516 PNZ516 POH516 POP516 POX516 PPF516 PPN516 PPV516 PQD516 PQL516 PQT516 PRB516 PRJ516 PRR516 PRZ516 PSH516 PSP516 PSX516 PTF516 PTN516 PTV516 PUD516 PUL516 PUT516 PVB516 PVJ516 PVR516 PVZ516 PWH516 PWP516 PWX516 PXF516 PXN516 PXV516 PYD516 PYL516 PYT516 PZB516 PZJ516 PZR516 PZZ516 QAH516 QAP516 QAX516 QBF516 QBN516 QBV516 QCD516 QCL516 QCT516 QDB516 QDJ516 QDR516 QDZ516 QEH516 QEP516 QEX516 QFF516 QFN516 QFV516 QGD516 QGL516 QGT516 QHB516 QHJ516 QHR516 QHZ516 QIH516 QIP516 QIX516 QJF516 QJN516 QJV516 QKD516 QKL516 QKT516 QLB516 QLJ516 QLR516 QLZ516 QMH516 QMP516 QMX516 QNF516 QNN516 QNV516 QOD516 QOL516 QOT516 QPB516 QPJ516 QPR516 QPZ516 QQH516 QQP516 QQX516 QRF516 QRN516 QRV516 QSD516 QSL516 QST516 QTB516 QTJ516 QTR516 QTZ516 QUH516 QUP516 QUX516 QVF516 QVN516 QVV516 QWD516 QWL516 QWT516 QXB516 QXJ516 QXR516 QXZ516 QYH516 QYP516 QYX516 QZF516 QZN516 QZV516 RAD516 RAL516 RAT516 RBB516 RBJ516 RBR516 RBZ516 RCH516 RCP516 RCX516 RDF516 RDN516 RDV516 RED516 REL516 RET516 RFB516 RFJ516 RFR516 RFZ516 RGH516 RGP516 RGX516 RHF516 RHN516 RHV516 RID516 RIL516 RIT516 RJB516 RJJ516 RJR516 RJZ516 RKH516 RKP516 RKX516 RLF516 RLN516 RLV516 RMD516 RML516 RMT516 RNB516 RNJ516 RNR516 RNZ516 ROH516 ROP516 ROX516 RPF516 RPN516 RPV516 RQD516 RQL516 RQT516 RRB516 RRJ516 RRR516 RRZ516 RSH516 RSP516 RSX516 RTF516 RTN516 RTV516 RUD516 RUL516 RUT516 RVB516 RVJ516 RVR516 RVZ516 RWH516 RWP516 RWX516 RXF516 RXN516 RXV516 RYD516 RYL516 RYT516 RZB516 RZJ516 RZR516 RZZ516 SAH516 SAP516 SAX516 SBF516 SBN516 SBV516 SCD516 SCL516 SCT516 SDB516 SDJ516 SDR516 SDZ516 SEH516 SEP516 SEX516 SFF516 SFN516 SFV516 SGD516 SGL516 SGT516 SHB516 SHJ516 SHR516 SHZ516 SIH516 SIP516 SIX516 SJF516 SJN516 SJV516 SKD516 SKL516 SKT516 SLB516 SLJ516 SLR516 SLZ516 SMH516 SMP516 SMX516 SNF516 SNN516 SNV516 SOD516 SOL516 SOT516 SPB516 SPJ516 SPR516 SPZ516 SQH516 SQP516 SQX516 SRF516 SRN516 SRV516 SSD516 SSL516 SST516 STB516 STJ516 STR516 STZ516 SUH516 SUP516 SUX516 SVF516 SVN516 SVV516 SWD516 SWL516 SWT516 SXB516 SXJ516 SXR516 SXZ516 SYH516 SYP516 SYX516 SZF516 SZN516 SZV516 TAD516 TAL516 TAT516 TBB516 TBJ516 TBR516 TBZ516 TCH516 TCP516 TCX516 TDF516 TDN516 TDV516 TED516 TEL516 TET516 TFB516 TFJ516 TFR516 TFZ516 TGH516 TGP516 TGX516 THF516 THN516 THV516 TID516 TIL516 TIT516 TJB516 TJJ516 TJR516 TJZ516 TKH516 TKP516 TKX516 TLF516 TLN516 TLV516 TMD516 TML516 TMT516 TNB516 TNJ516 TNR516 TNZ516 TOH516 TOP516 TOX516 TPF516 TPN516 TPV516 TQD516 TQL516 TQT516 TRB516 TRJ516 TRR516 TRZ516 TSH516 TSP516 TSX516 TTF516 TTN516 TTV516 TUD516 TUL516 TUT516 TVB516 TVJ516 TVR516 TVZ516 TWH516 TWP516 TWX516 TXF516 TXN516 TXV516 TYD516 TYL516 TYT516 TZB516 TZJ516 TZR516 TZZ516 UAH516 UAP516 UAX516 UBF516 UBN516 UBV516 UCD516 UCL516 UCT516 UDB516 UDJ516 UDR516 UDZ516 UEH516 UEP516 UEX516 UFF516 UFN516 UFV516 UGD516 UGL516 UGT516 UHB516 UHJ516 UHR516 UHZ516 UIH516 UIP516 UIX516 UJF516 UJN516 UJV516 UKD516 UKL516 UKT516 ULB516 ULJ516 ULR516 ULZ516 UMH516 UMP516 UMX516 UNF516 UNN516 UNV516 UOD516 UOL516 UOT516 UPB516 UPJ516 UPR516 UPZ516 UQH516 UQP516 UQX516 URF516 URN516 URV516 USD516 USL516 UST516 UTB516 UTJ516 UTR516 UTZ516 UUH516 UUP516 UUX516 UVF516 UVN516 UVV516 UWD516 UWL516 UWT516 UXB516 UXJ516 UXR516 UXZ516 UYH516 UYP516 UYX516 UZF516 UZN516 UZV516 VAD516 VAL516 VAT516 VBB516 VBJ516 VBR516 VBZ516 VCH516 VCP516 VCX516 VDF516 VDN516 VDV516 VED516 VEL516 VET516 VFB516 VFJ516 VFR516 VFZ516 VGH516 VGP516 VGX516 VHF516 VHN516 VHV516 VID516 VIL516 VIT516 VJB516 VJJ516 VJR516 VJZ516 VKH516 VKP516 VKX516 VLF516 VLN516 VLV516 VMD516 VML516 VMT516 VNB516 VNJ516 VNR516 VNZ516 VOH516 VOP516 VOX516 VPF516 VPN516 VPV516 VQD516 VQL516 VQT516 VRB516 VRJ516 VRR516 VRZ516 VSH516 VSP516 VSX516 VTF516 VTN516 VTV516 VUD516 VUL516 VUT516 VVB516 VVJ516 VVR516 VVZ516 VWH516 VWP516 VWX516 VXF516 VXN516 VXV516 VYD516 VYL516 VYT516 VZB516 VZJ516 VZR516 VZZ516 WAH516 WAP516 WAX516 WBF516 WBN516 WBV516 WCD516 WCL516 WCT516 WDB516 WDJ516 WDR516 WDZ516 WEH516 WEP516 WEX516 WFF516 WFN516 WFV516 WGD516 WGL516 WGT516 WHB516 WHJ516 WHR516 WHZ516 WIH516 WIP516 WIX516 WJF516 WJN516 WJV516 WKD516 WKL516 WKT516 WLB516 WLJ516 WLR516 WLZ516 WMH516 WMP516 WMX516 WNF516 WNN516 WNV516 WOD516 WOL516 WOT516 WPB516 WPJ516 WPR516 WPZ516 WQH516 WQP516 WQX516 WRF516 WRN516 WRV516 WSD516 WSL516 WST516 WTB516 WTJ516 WTR516 WTZ516 WUH516 WUP516 WUX516 WVF516 WVN516 WVV516 WWD516 WWL516 WWT516 WXB516 WXJ516 WXR516 WXZ516 WYH516 WYP516 WYX516 WZF516 WZN516 WZV516 XAD516 XAL516 XAT516 XBB516 XBJ516 XBR516 XBZ516 XCH516 XCP516 XCX516 XDF516 XDN516 XDV516 XED516 XEL516 XET516 XFB516" xr:uid="{52AAB2E7-E814-47D7-AA42-381481C334C4}"/>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F4898-1280-4FA0-AA89-09388637789C}">
  <sheetPr codeName="Sheet6"/>
  <dimension ref="A1:I43"/>
  <sheetViews>
    <sheetView zoomScale="110" zoomScaleNormal="110" workbookViewId="0"/>
  </sheetViews>
  <sheetFormatPr defaultColWidth="8.5703125" defaultRowHeight="12.75" x14ac:dyDescent="0.25"/>
  <cols>
    <col min="1" max="1" width="12.5703125" style="5" customWidth="1"/>
    <col min="2" max="2" width="13.42578125" style="5" customWidth="1"/>
    <col min="3" max="3" width="8.5703125" style="5"/>
    <col min="4" max="4" width="56.5703125" style="5" customWidth="1"/>
    <col min="5" max="5" width="19" style="5" customWidth="1"/>
    <col min="6" max="6" width="54.42578125" style="5" bestFit="1" customWidth="1"/>
    <col min="7" max="7" width="34.5703125" style="5" customWidth="1"/>
    <col min="8" max="8" width="32.42578125" style="5" customWidth="1"/>
    <col min="9" max="9" width="13.42578125" style="5" customWidth="1"/>
    <col min="10" max="10" width="8.5703125" style="5"/>
    <col min="11" max="11" width="21.42578125" style="5" bestFit="1" customWidth="1"/>
    <col min="12" max="16384" width="8.5703125" style="5"/>
  </cols>
  <sheetData>
    <row r="1" spans="1:9" ht="13.5" thickBot="1" x14ac:dyDescent="0.3">
      <c r="A1" s="6" t="s">
        <v>1285</v>
      </c>
      <c r="B1" s="6"/>
    </row>
    <row r="2" spans="1:9" ht="26.25" thickBot="1" x14ac:dyDescent="0.3">
      <c r="A2" s="67" t="s">
        <v>1286</v>
      </c>
      <c r="B2" s="68" t="s">
        <v>1287</v>
      </c>
      <c r="C2" s="68" t="s">
        <v>1288</v>
      </c>
      <c r="D2" s="68" t="s">
        <v>1289</v>
      </c>
      <c r="E2" s="69" t="s">
        <v>1290</v>
      </c>
      <c r="F2" s="68" t="s">
        <v>1291</v>
      </c>
      <c r="G2" s="68" t="s">
        <v>1292</v>
      </c>
      <c r="H2" s="70" t="s">
        <v>1293</v>
      </c>
    </row>
    <row r="3" spans="1:9" ht="13.5" customHeight="1" x14ac:dyDescent="0.2">
      <c r="A3" s="152" t="s">
        <v>1294</v>
      </c>
      <c r="B3" s="155" t="s">
        <v>1295</v>
      </c>
      <c r="C3" s="23">
        <v>1</v>
      </c>
      <c r="D3" s="24" t="s">
        <v>1296</v>
      </c>
      <c r="E3" s="34" t="s">
        <v>1297</v>
      </c>
      <c r="F3" s="35" t="s">
        <v>1298</v>
      </c>
      <c r="G3" s="36" t="s">
        <v>1299</v>
      </c>
      <c r="H3" s="41" t="s">
        <v>1300</v>
      </c>
    </row>
    <row r="4" spans="1:9" x14ac:dyDescent="0.2">
      <c r="A4" s="153"/>
      <c r="B4" s="156"/>
      <c r="C4" s="25">
        <v>2</v>
      </c>
      <c r="D4" s="26" t="s">
        <v>1301</v>
      </c>
      <c r="E4" s="38" t="s">
        <v>33</v>
      </c>
      <c r="F4" s="4" t="s">
        <v>1302</v>
      </c>
      <c r="G4" s="72" t="s">
        <v>1303</v>
      </c>
      <c r="H4" s="39"/>
    </row>
    <row r="5" spans="1:9" ht="13.5" thickBot="1" x14ac:dyDescent="0.25">
      <c r="A5" s="153"/>
      <c r="B5" s="156"/>
      <c r="C5" s="27">
        <v>3</v>
      </c>
      <c r="D5" s="28" t="s">
        <v>1304</v>
      </c>
      <c r="E5" s="42" t="s">
        <v>1305</v>
      </c>
      <c r="F5" s="43" t="s">
        <v>1306</v>
      </c>
      <c r="G5" s="44" t="s">
        <v>1303</v>
      </c>
      <c r="H5" s="45"/>
    </row>
    <row r="6" spans="1:9" x14ac:dyDescent="0.2">
      <c r="A6" s="153"/>
      <c r="B6" s="156"/>
      <c r="C6" s="23">
        <v>4</v>
      </c>
      <c r="D6" s="29" t="s">
        <v>157</v>
      </c>
      <c r="E6" s="34" t="s">
        <v>33</v>
      </c>
      <c r="F6" s="35" t="s">
        <v>1307</v>
      </c>
      <c r="G6" s="36" t="s">
        <v>1308</v>
      </c>
      <c r="H6" s="37"/>
    </row>
    <row r="7" spans="1:9" x14ac:dyDescent="0.2">
      <c r="A7" s="153"/>
      <c r="B7" s="156"/>
      <c r="C7" s="25">
        <v>5</v>
      </c>
      <c r="D7" s="30" t="s">
        <v>1309</v>
      </c>
      <c r="E7" s="38" t="s">
        <v>1310</v>
      </c>
      <c r="F7" s="4" t="s">
        <v>1311</v>
      </c>
      <c r="G7" s="72"/>
      <c r="H7" s="39"/>
    </row>
    <row r="8" spans="1:9" ht="25.5" x14ac:dyDescent="0.2">
      <c r="A8" s="153"/>
      <c r="B8" s="156"/>
      <c r="C8" s="25">
        <v>6</v>
      </c>
      <c r="D8" s="31" t="s">
        <v>1312</v>
      </c>
      <c r="E8" s="38" t="s">
        <v>33</v>
      </c>
      <c r="F8" s="8" t="s">
        <v>1313</v>
      </c>
      <c r="G8" s="72" t="s">
        <v>1303</v>
      </c>
      <c r="H8" s="39"/>
    </row>
    <row r="9" spans="1:9" x14ac:dyDescent="0.2">
      <c r="A9" s="153"/>
      <c r="B9" s="156"/>
      <c r="C9" s="25">
        <v>7</v>
      </c>
      <c r="D9" s="32" t="s">
        <v>1314</v>
      </c>
      <c r="E9" s="38" t="s">
        <v>33</v>
      </c>
      <c r="F9" s="5" t="s">
        <v>1315</v>
      </c>
      <c r="G9" s="72" t="s">
        <v>1316</v>
      </c>
      <c r="H9" s="39"/>
    </row>
    <row r="10" spans="1:9" x14ac:dyDescent="0.2">
      <c r="A10" s="153"/>
      <c r="B10" s="156"/>
      <c r="C10" s="25">
        <v>8</v>
      </c>
      <c r="D10" s="32" t="s">
        <v>1317</v>
      </c>
      <c r="E10" s="38" t="s">
        <v>33</v>
      </c>
      <c r="F10" s="5" t="s">
        <v>1318</v>
      </c>
      <c r="G10" s="72"/>
      <c r="H10" s="39"/>
    </row>
    <row r="11" spans="1:9" ht="25.5" x14ac:dyDescent="0.2">
      <c r="A11" s="153"/>
      <c r="B11" s="156"/>
      <c r="C11" s="25">
        <v>9</v>
      </c>
      <c r="D11" s="33" t="s">
        <v>1319</v>
      </c>
      <c r="E11" s="12" t="s">
        <v>23</v>
      </c>
      <c r="F11" s="79" t="s">
        <v>1320</v>
      </c>
      <c r="G11" s="72"/>
      <c r="H11" s="39"/>
    </row>
    <row r="12" spans="1:9" ht="26.25" thickBot="1" x14ac:dyDescent="0.3">
      <c r="A12" s="154"/>
      <c r="B12" s="157"/>
      <c r="C12" s="27">
        <v>10</v>
      </c>
      <c r="D12" s="15" t="s">
        <v>1321</v>
      </c>
      <c r="E12" s="13" t="s">
        <v>23</v>
      </c>
      <c r="F12" s="40" t="s">
        <v>1322</v>
      </c>
      <c r="G12" s="14"/>
      <c r="H12" s="71"/>
    </row>
    <row r="13" spans="1:9" ht="76.5" customHeight="1" thickBot="1" x14ac:dyDescent="0.3">
      <c r="A13" s="73"/>
      <c r="B13" s="73"/>
      <c r="C13" s="74"/>
      <c r="D13" s="75" t="s">
        <v>1323</v>
      </c>
    </row>
    <row r="14" spans="1:9" ht="51.75" customHeight="1" x14ac:dyDescent="0.2">
      <c r="A14" s="152" t="s">
        <v>1324</v>
      </c>
      <c r="B14" s="158" t="s">
        <v>1325</v>
      </c>
      <c r="C14" s="23">
        <v>1</v>
      </c>
      <c r="D14" s="64" t="s">
        <v>1326</v>
      </c>
      <c r="E14" s="35" t="s">
        <v>33</v>
      </c>
      <c r="F14" s="65" t="s">
        <v>1327</v>
      </c>
      <c r="G14" s="66" t="s">
        <v>1328</v>
      </c>
      <c r="H14" s="158" t="s">
        <v>1329</v>
      </c>
      <c r="I14" s="4"/>
    </row>
    <row r="15" spans="1:9" x14ac:dyDescent="0.2">
      <c r="A15" s="153"/>
      <c r="B15" s="159"/>
      <c r="C15" s="25">
        <v>2</v>
      </c>
      <c r="D15" s="76" t="s">
        <v>1330</v>
      </c>
      <c r="E15" s="4" t="s">
        <v>33</v>
      </c>
      <c r="F15" s="5" t="s">
        <v>1331</v>
      </c>
      <c r="G15" s="72" t="s">
        <v>1332</v>
      </c>
      <c r="H15" s="159"/>
      <c r="I15" s="4"/>
    </row>
    <row r="16" spans="1:9" x14ac:dyDescent="0.2">
      <c r="A16" s="153"/>
      <c r="B16" s="159"/>
      <c r="C16" s="25">
        <v>3</v>
      </c>
      <c r="D16" s="77" t="s">
        <v>1333</v>
      </c>
      <c r="E16" s="4" t="s">
        <v>33</v>
      </c>
      <c r="F16" s="5" t="s">
        <v>1334</v>
      </c>
      <c r="G16" s="72" t="s">
        <v>1332</v>
      </c>
      <c r="H16" s="159"/>
      <c r="I16" s="4"/>
    </row>
    <row r="17" spans="1:9" ht="38.25" x14ac:dyDescent="0.2">
      <c r="A17" s="153"/>
      <c r="B17" s="159"/>
      <c r="C17" s="25">
        <v>4</v>
      </c>
      <c r="D17" s="78" t="s">
        <v>1335</v>
      </c>
      <c r="E17" s="4" t="s">
        <v>33</v>
      </c>
      <c r="F17" s="79" t="s">
        <v>1336</v>
      </c>
      <c r="G17" s="72" t="s">
        <v>1332</v>
      </c>
      <c r="H17" s="159"/>
      <c r="I17" s="8"/>
    </row>
    <row r="18" spans="1:9" ht="25.5" x14ac:dyDescent="0.2">
      <c r="A18" s="153"/>
      <c r="B18" s="159"/>
      <c r="C18" s="25">
        <v>5</v>
      </c>
      <c r="D18" s="80" t="s">
        <v>1337</v>
      </c>
      <c r="E18" s="5" t="s">
        <v>23</v>
      </c>
      <c r="F18" s="5" t="s">
        <v>1338</v>
      </c>
      <c r="G18" s="72" t="s">
        <v>1332</v>
      </c>
      <c r="H18" s="159"/>
    </row>
    <row r="19" spans="1:9" x14ac:dyDescent="0.25">
      <c r="A19" s="153"/>
      <c r="B19" s="159"/>
      <c r="C19" s="38"/>
      <c r="D19" s="4"/>
      <c r="E19" s="4"/>
      <c r="F19" s="4"/>
      <c r="H19" s="159"/>
    </row>
    <row r="20" spans="1:9" x14ac:dyDescent="0.25">
      <c r="A20" s="153"/>
      <c r="B20" s="159"/>
      <c r="C20" s="12"/>
      <c r="H20" s="159"/>
    </row>
    <row r="21" spans="1:9" x14ac:dyDescent="0.25">
      <c r="A21" s="153"/>
      <c r="B21" s="159"/>
      <c r="C21" s="12"/>
      <c r="H21" s="159"/>
    </row>
    <row r="22" spans="1:9" x14ac:dyDescent="0.25">
      <c r="A22" s="153"/>
      <c r="B22" s="159"/>
      <c r="C22" s="12"/>
      <c r="H22" s="159"/>
    </row>
    <row r="23" spans="1:9" x14ac:dyDescent="0.25">
      <c r="A23" s="153"/>
      <c r="B23" s="159"/>
      <c r="C23" s="12"/>
      <c r="H23" s="159"/>
    </row>
    <row r="24" spans="1:9" ht="13.5" thickBot="1" x14ac:dyDescent="0.3">
      <c r="A24" s="154"/>
      <c r="B24" s="160"/>
      <c r="C24" s="13"/>
      <c r="D24" s="14"/>
      <c r="E24" s="14"/>
      <c r="F24" s="14"/>
      <c r="G24" s="14"/>
      <c r="H24" s="160"/>
    </row>
    <row r="26" spans="1:9" ht="13.5" thickBot="1" x14ac:dyDescent="0.3"/>
    <row r="27" spans="1:9" x14ac:dyDescent="0.25">
      <c r="A27" s="9" t="s">
        <v>1339</v>
      </c>
      <c r="B27" s="10" t="s">
        <v>1340</v>
      </c>
      <c r="C27" s="11" t="s">
        <v>1341</v>
      </c>
      <c r="E27" s="6"/>
      <c r="F27" s="6"/>
      <c r="I27" s="6"/>
    </row>
    <row r="28" spans="1:9" x14ac:dyDescent="0.25">
      <c r="A28" s="12"/>
      <c r="B28" s="5" t="s">
        <v>1342</v>
      </c>
      <c r="C28" s="33" t="s">
        <v>1343</v>
      </c>
    </row>
    <row r="29" spans="1:9" x14ac:dyDescent="0.25">
      <c r="B29" s="5" t="s">
        <v>1344</v>
      </c>
      <c r="C29" s="5" t="s">
        <v>1345</v>
      </c>
    </row>
    <row r="32" spans="1:9" x14ac:dyDescent="0.25">
      <c r="A32" s="6"/>
      <c r="B32" s="6"/>
    </row>
    <row r="43" spans="3:6" x14ac:dyDescent="0.25">
      <c r="C43" s="7"/>
      <c r="D43" s="4"/>
      <c r="E43" s="4"/>
      <c r="F43" s="4"/>
    </row>
  </sheetData>
  <customSheetViews>
    <customSheetView guid="{BF05D9F7-4996-425B-BF45-DC9D9D0E8E64}" scale="110">
      <selection activeCell="F11" sqref="F11"/>
      <pageMargins left="0" right="0" top="0" bottom="0" header="0" footer="0"/>
      <pageSetup paperSize="9" orientation="portrait" r:id="rId1"/>
    </customSheetView>
    <customSheetView guid="{136716DF-FEF0-4F54-8A57-D91898BF8FC0}" scale="110">
      <selection activeCell="F11" sqref="F11"/>
      <pageMargins left="0" right="0" top="0" bottom="0" header="0" footer="0"/>
      <pageSetup paperSize="9" orientation="portrait" r:id="rId2"/>
    </customSheetView>
  </customSheetViews>
  <mergeCells count="5">
    <mergeCell ref="A3:A12"/>
    <mergeCell ref="B3:B12"/>
    <mergeCell ref="A14:A24"/>
    <mergeCell ref="B14:B24"/>
    <mergeCell ref="H14:H24"/>
  </mergeCells>
  <pageMargins left="0.7" right="0.7" top="0.78740157499999996" bottom="0.78740157499999996" header="0.3" footer="0.3"/>
  <pageSetup paperSize="9" orientation="portrait" r:id="rId3"/>
  <legacy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4586D-1D7D-4A37-802A-1413FB39A5C6}">
  <sheetPr codeName="Sheet7"/>
  <dimension ref="B1:G12"/>
  <sheetViews>
    <sheetView zoomScale="145" zoomScaleNormal="145" workbookViewId="0"/>
  </sheetViews>
  <sheetFormatPr defaultRowHeight="15" x14ac:dyDescent="0.25"/>
  <cols>
    <col min="1" max="1" width="4" customWidth="1"/>
    <col min="2" max="2" width="27.5703125" customWidth="1"/>
    <col min="3" max="3" width="25.42578125" customWidth="1"/>
    <col min="4" max="4" width="22.5703125" customWidth="1"/>
    <col min="5" max="6" width="26.42578125" customWidth="1"/>
    <col min="7" max="7" width="31.5703125" customWidth="1"/>
  </cols>
  <sheetData>
    <row r="1" spans="2:7" ht="15.75" thickBot="1" x14ac:dyDescent="0.3"/>
    <row r="2" spans="2:7" ht="45.75" customHeight="1" thickBot="1" x14ac:dyDescent="0.3">
      <c r="B2" s="103" t="s">
        <v>1349</v>
      </c>
      <c r="C2" s="104" t="s">
        <v>1350</v>
      </c>
      <c r="D2" s="105" t="s">
        <v>1351</v>
      </c>
      <c r="E2" s="106"/>
    </row>
    <row r="3" spans="2:7" x14ac:dyDescent="0.25">
      <c r="B3" s="22"/>
      <c r="C3" s="20" t="s">
        <v>1352</v>
      </c>
      <c r="D3" s="20" t="s">
        <v>33</v>
      </c>
      <c r="E3" s="21" t="s">
        <v>1353</v>
      </c>
    </row>
    <row r="4" spans="2:7" x14ac:dyDescent="0.25">
      <c r="B4" s="17" t="s">
        <v>1354</v>
      </c>
      <c r="C4" s="16" t="s">
        <v>1347</v>
      </c>
      <c r="D4" s="16" t="s">
        <v>1347</v>
      </c>
      <c r="E4" s="101" t="s">
        <v>1347</v>
      </c>
    </row>
    <row r="5" spans="2:7" ht="15.75" thickBot="1" x14ac:dyDescent="0.3">
      <c r="B5" s="18" t="s">
        <v>1355</v>
      </c>
      <c r="C5" s="19" t="s">
        <v>1347</v>
      </c>
      <c r="D5" s="19" t="s">
        <v>1356</v>
      </c>
      <c r="E5" s="102" t="s">
        <v>1347</v>
      </c>
    </row>
    <row r="6" spans="2:7" ht="15.75" thickBot="1" x14ac:dyDescent="0.3"/>
    <row r="7" spans="2:7" ht="15.75" thickBot="1" x14ac:dyDescent="0.3">
      <c r="B7" s="56" t="s">
        <v>1357</v>
      </c>
      <c r="C7" s="165" t="s">
        <v>1358</v>
      </c>
      <c r="D7" s="166"/>
      <c r="E7" s="57" t="s">
        <v>1359</v>
      </c>
      <c r="F7" s="57" t="s">
        <v>1360</v>
      </c>
      <c r="G7" s="58" t="s">
        <v>1361</v>
      </c>
    </row>
    <row r="8" spans="2:7" x14ac:dyDescent="0.25">
      <c r="B8" s="59" t="s">
        <v>1362</v>
      </c>
      <c r="C8" s="167" t="s">
        <v>1363</v>
      </c>
      <c r="D8" s="168"/>
      <c r="E8" s="52"/>
      <c r="F8" s="52"/>
      <c r="G8" s="53"/>
    </row>
    <row r="9" spans="2:7" x14ac:dyDescent="0.25">
      <c r="B9" s="60" t="s">
        <v>1286</v>
      </c>
      <c r="C9" s="169" t="s">
        <v>1364</v>
      </c>
      <c r="D9" s="170"/>
      <c r="E9" s="46"/>
      <c r="F9" s="46"/>
      <c r="G9" s="54"/>
    </row>
    <row r="10" spans="2:7" ht="15.75" thickBot="1" x14ac:dyDescent="0.3">
      <c r="B10" s="61" t="s">
        <v>1365</v>
      </c>
      <c r="C10" s="161" t="s">
        <v>1366</v>
      </c>
      <c r="D10" s="162"/>
      <c r="E10" s="48"/>
      <c r="F10" s="48"/>
      <c r="G10" s="55"/>
    </row>
    <row r="11" spans="2:7" ht="150" customHeight="1" x14ac:dyDescent="0.25">
      <c r="B11" s="62" t="s">
        <v>1367</v>
      </c>
      <c r="C11" s="171" t="s">
        <v>1368</v>
      </c>
      <c r="D11" s="172"/>
      <c r="E11" s="47" t="s">
        <v>1369</v>
      </c>
      <c r="F11" s="47" t="s">
        <v>1370</v>
      </c>
      <c r="G11" s="51" t="s">
        <v>1371</v>
      </c>
    </row>
    <row r="12" spans="2:7" ht="84" customHeight="1" thickBot="1" x14ac:dyDescent="0.3">
      <c r="B12" s="61" t="s">
        <v>1372</v>
      </c>
      <c r="C12" s="163" t="s">
        <v>1373</v>
      </c>
      <c r="D12" s="164"/>
      <c r="E12" s="49" t="s">
        <v>1374</v>
      </c>
      <c r="F12" s="49" t="s">
        <v>1375</v>
      </c>
      <c r="G12" s="50" t="s">
        <v>1376</v>
      </c>
    </row>
  </sheetData>
  <customSheetViews>
    <customSheetView guid="{BF05D9F7-4996-425B-BF45-DC9D9D0E8E64}" scale="145">
      <selection activeCell="C12" sqref="C12:D12"/>
      <pageMargins left="0" right="0" top="0" bottom="0" header="0" footer="0"/>
    </customSheetView>
    <customSheetView guid="{136716DF-FEF0-4F54-8A57-D91898BF8FC0}" scale="145">
      <selection activeCell="C12" sqref="C12:D12"/>
      <pageMargins left="0" right="0" top="0" bottom="0" header="0" footer="0"/>
    </customSheetView>
  </customSheetViews>
  <mergeCells count="6">
    <mergeCell ref="C10:D10"/>
    <mergeCell ref="C12:D12"/>
    <mergeCell ref="C7:D7"/>
    <mergeCell ref="C8:D8"/>
    <mergeCell ref="C9:D9"/>
    <mergeCell ref="C11:D1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FB5112-8A78-4E59-B5A8-898F0AD3745F}">
  <sheetPr codeName="Sheet13"/>
  <dimension ref="A1:H12"/>
  <sheetViews>
    <sheetView zoomScale="160" zoomScaleNormal="160" workbookViewId="0">
      <selection activeCell="A7" sqref="A7"/>
    </sheetView>
  </sheetViews>
  <sheetFormatPr defaultRowHeight="15" x14ac:dyDescent="0.25"/>
  <cols>
    <col min="1" max="1" width="12.5703125" customWidth="1"/>
    <col min="2" max="2" width="23.5703125" customWidth="1"/>
    <col min="3" max="3" width="25.42578125" customWidth="1"/>
    <col min="4" max="4" width="11.5703125" customWidth="1"/>
  </cols>
  <sheetData>
    <row r="1" spans="1:8" x14ac:dyDescent="0.25">
      <c r="A1" t="s">
        <v>1377</v>
      </c>
      <c r="G1" t="s">
        <v>116</v>
      </c>
      <c r="H1" t="s">
        <v>1348</v>
      </c>
    </row>
    <row r="2" spans="1:8" x14ac:dyDescent="0.25">
      <c r="A2" t="s">
        <v>1378</v>
      </c>
      <c r="G2" t="s">
        <v>369</v>
      </c>
      <c r="H2" t="s">
        <v>1346</v>
      </c>
    </row>
    <row r="3" spans="1:8" x14ac:dyDescent="0.25">
      <c r="A3" t="s">
        <v>28</v>
      </c>
    </row>
    <row r="4" spans="1:8" x14ac:dyDescent="0.25">
      <c r="A4" t="s">
        <v>101</v>
      </c>
    </row>
    <row r="5" spans="1:8" x14ac:dyDescent="0.25">
      <c r="A5" t="s">
        <v>545</v>
      </c>
    </row>
    <row r="6" spans="1:8" x14ac:dyDescent="0.25">
      <c r="A6" t="s">
        <v>179</v>
      </c>
    </row>
    <row r="7" spans="1:8" x14ac:dyDescent="0.25">
      <c r="A7" t="s">
        <v>90</v>
      </c>
      <c r="H7" s="100"/>
    </row>
    <row r="8" spans="1:8" x14ac:dyDescent="0.25">
      <c r="A8" t="s">
        <v>63</v>
      </c>
    </row>
    <row r="9" spans="1:8" x14ac:dyDescent="0.25">
      <c r="A9" t="s">
        <v>779</v>
      </c>
    </row>
    <row r="10" spans="1:8" x14ac:dyDescent="0.25">
      <c r="A10" t="s">
        <v>785</v>
      </c>
    </row>
    <row r="11" spans="1:8" x14ac:dyDescent="0.25">
      <c r="A11" t="s">
        <v>662</v>
      </c>
    </row>
    <row r="12" spans="1:8" x14ac:dyDescent="0.25">
      <c r="A12" t="s">
        <v>93</v>
      </c>
    </row>
  </sheetData>
  <customSheetViews>
    <customSheetView guid="{BF05D9F7-4996-425B-BF45-DC9D9D0E8E64}" scale="250">
      <selection activeCell="A3" sqref="A3:B3"/>
      <pageMargins left="0" right="0" top="0" bottom="0" header="0" footer="0"/>
    </customSheetView>
    <customSheetView guid="{136716DF-FEF0-4F54-8A57-D91898BF8FC0}" scale="250">
      <selection activeCell="A3" sqref="A3:B3"/>
      <pageMargins left="0" right="0" top="0" bottom="0" header="0" footer="0"/>
    </customSheetView>
  </customSheetView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D84CC78CB4023C43B46F86118F3D29F7" ma:contentTypeVersion="14" ma:contentTypeDescription="Vytvoří nový dokument" ma:contentTypeScope="" ma:versionID="575a3268c2b0436439517044fbcda221">
  <xsd:schema xmlns:xsd="http://www.w3.org/2001/XMLSchema" xmlns:xs="http://www.w3.org/2001/XMLSchema" xmlns:p="http://schemas.microsoft.com/office/2006/metadata/properties" xmlns:ns2="464250bc-0094-4da3-84d5-48da74b8c2e3" xmlns:ns3="e97cf1c1-9ac4-4f6a-8749-07f4a7d40818" targetNamespace="http://schemas.microsoft.com/office/2006/metadata/properties" ma:root="true" ma:fieldsID="abf2f88ace8e919a4cff171d763bdd59" ns2:_="" ns3:_="">
    <xsd:import namespace="464250bc-0094-4da3-84d5-48da74b8c2e3"/>
    <xsd:import namespace="e97cf1c1-9ac4-4f6a-8749-07f4a7d4081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64250bc-0094-4da3-84d5-48da74b8c2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Značky obrázků" ma:readOnly="false" ma:fieldId="{5cf76f15-5ced-4ddc-b409-7134ff3c332f}" ma:taxonomyMulti="true" ma:sspId="3a5444fd-db5b-4ab5-80f2-69994aca1594"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dexed="true" ma:internalName="MediaServiceDateTake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97cf1c1-9ac4-4f6a-8749-07f4a7d40818"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aefa729-39fc-4287-838f-aa2748b371a3}" ma:internalName="TaxCatchAll" ma:showField="CatchAllData" ma:web="e97cf1c1-9ac4-4f6a-8749-07f4a7d40818">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dílí se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dílené s podrobnostm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64250bc-0094-4da3-84d5-48da74b8c2e3">
      <Terms xmlns="http://schemas.microsoft.com/office/infopath/2007/PartnerControls"/>
    </lcf76f155ced4ddcb4097134ff3c332f>
    <SharedWithUsers xmlns="e97cf1c1-9ac4-4f6a-8749-07f4a7d40818">
      <UserInfo>
        <DisplayName/>
        <AccountId xsi:nil="true"/>
        <AccountType/>
      </UserInfo>
    </SharedWithUsers>
    <TaxCatchAll xmlns="e97cf1c1-9ac4-4f6a-8749-07f4a7d40818" xsi:nil="true"/>
  </documentManagement>
</p:properties>
</file>

<file path=customXml/item3.xml>��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1CC1A0C-F43F-472F-A738-14AC273B8B9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64250bc-0094-4da3-84d5-48da74b8c2e3"/>
    <ds:schemaRef ds:uri="e97cf1c1-9ac4-4f6a-8749-07f4a7d4081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2CF5AD6-6BF9-4923-A66A-9C6CA0C8ABD3}">
  <ds:schemaRefs>
    <ds:schemaRef ds:uri="http://schemas.microsoft.com/office/2006/metadata/properties"/>
    <ds:schemaRef ds:uri="http://schemas.microsoft.com/office/infopath/2007/PartnerControls"/>
    <ds:schemaRef ds:uri="464250bc-0094-4da3-84d5-48da74b8c2e3"/>
    <ds:schemaRef ds:uri="e97cf1c1-9ac4-4f6a-8749-07f4a7d40818"/>
  </ds:schemaRefs>
</ds:datastoreItem>
</file>

<file path=customXml/itemProps3.xml><?xml version="1.0" encoding="utf-8"?>
<ds:datastoreItem xmlns:ds="http://schemas.openxmlformats.org/officeDocument/2006/customXml" ds:itemID="{0899CDD6-43AB-4977-B7EE-9CD48DCAE86F}">
  <ds:schemaRefs>
    <ds:schemaRef ds:uri="http://schemas.microsoft.com/DataMashup"/>
  </ds:schemaRefs>
</ds:datastoreItem>
</file>

<file path=customXml/itemProps4.xml><?xml version="1.0" encoding="utf-8"?>
<ds:datastoreItem xmlns:ds="http://schemas.openxmlformats.org/officeDocument/2006/customXml" ds:itemID="{34B50DA7-9A60-43D7-822C-A55BC43587C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7</vt:i4>
      </vt:variant>
    </vt:vector>
  </HeadingPairs>
  <TitlesOfParts>
    <vt:vector size="7" baseType="lpstr">
      <vt:lpstr>Titulní strana</vt:lpstr>
      <vt:lpstr>MH</vt:lpstr>
      <vt:lpstr>Parametrické konstanty</vt:lpstr>
      <vt:lpstr>Changelog</vt:lpstr>
      <vt:lpstr>Kategorie kontrol</vt:lpstr>
      <vt:lpstr>Popis propustnosti</vt:lpstr>
      <vt:lpstr>temp3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Kalinič, Michal</dc:creator>
  <cp:keywords/>
  <dc:description/>
  <cp:lastModifiedBy>Josef Dvořák</cp:lastModifiedBy>
  <cp:revision/>
  <dcterms:created xsi:type="dcterms:W3CDTF">2023-08-09T11:36:07Z</dcterms:created>
  <dcterms:modified xsi:type="dcterms:W3CDTF">2026-03-05T18:05:36Z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463cba9-5f6c-478d-9329-7b2295e4e8ed_Enabled">
    <vt:lpwstr>true</vt:lpwstr>
  </property>
  <property fmtid="{D5CDD505-2E9C-101B-9397-08002B2CF9AE}" pid="3" name="MSIP_Label_e463cba9-5f6c-478d-9329-7b2295e4e8ed_SetDate">
    <vt:lpwstr>2023-08-09T11:50:23Z</vt:lpwstr>
  </property>
  <property fmtid="{D5CDD505-2E9C-101B-9397-08002B2CF9AE}" pid="4" name="MSIP_Label_e463cba9-5f6c-478d-9329-7b2295e4e8ed_Method">
    <vt:lpwstr>Standard</vt:lpwstr>
  </property>
  <property fmtid="{D5CDD505-2E9C-101B-9397-08002B2CF9AE}" pid="5" name="MSIP_Label_e463cba9-5f6c-478d-9329-7b2295e4e8ed_Name">
    <vt:lpwstr>All Employees_2</vt:lpwstr>
  </property>
  <property fmtid="{D5CDD505-2E9C-101B-9397-08002B2CF9AE}" pid="6" name="MSIP_Label_e463cba9-5f6c-478d-9329-7b2295e4e8ed_SiteId">
    <vt:lpwstr>33440fc6-b7c7-412c-bb73-0e70b0198d5a</vt:lpwstr>
  </property>
  <property fmtid="{D5CDD505-2E9C-101B-9397-08002B2CF9AE}" pid="7" name="MSIP_Label_e463cba9-5f6c-478d-9329-7b2295e4e8ed_ActionId">
    <vt:lpwstr>5869ed2d-c3b9-4ffb-b84a-d297387697eb</vt:lpwstr>
  </property>
  <property fmtid="{D5CDD505-2E9C-101B-9397-08002B2CF9AE}" pid="8" name="MSIP_Label_e463cba9-5f6c-478d-9329-7b2295e4e8ed_ContentBits">
    <vt:lpwstr>0</vt:lpwstr>
  </property>
  <property fmtid="{D5CDD505-2E9C-101B-9397-08002B2CF9AE}" pid="9" name="MSIP_Label_ecb69475-382c-4c7a-b21d-8ca64eeef1bd_Enabled">
    <vt:lpwstr>true</vt:lpwstr>
  </property>
  <property fmtid="{D5CDD505-2E9C-101B-9397-08002B2CF9AE}" pid="10" name="MSIP_Label_ecb69475-382c-4c7a-b21d-8ca64eeef1bd_SetDate">
    <vt:lpwstr>2024-09-05T10:02:58Z</vt:lpwstr>
  </property>
  <property fmtid="{D5CDD505-2E9C-101B-9397-08002B2CF9AE}" pid="11" name="MSIP_Label_ecb69475-382c-4c7a-b21d-8ca64eeef1bd_Method">
    <vt:lpwstr>Standard</vt:lpwstr>
  </property>
  <property fmtid="{D5CDD505-2E9C-101B-9397-08002B2CF9AE}" pid="12" name="MSIP_Label_ecb69475-382c-4c7a-b21d-8ca64eeef1bd_Name">
    <vt:lpwstr>Eviden For Internal Use - All Employees</vt:lpwstr>
  </property>
  <property fmtid="{D5CDD505-2E9C-101B-9397-08002B2CF9AE}" pid="13" name="MSIP_Label_ecb69475-382c-4c7a-b21d-8ca64eeef1bd_SiteId">
    <vt:lpwstr>7d1c7785-2d8a-437d-b842-1ed5d8fbe00a</vt:lpwstr>
  </property>
  <property fmtid="{D5CDD505-2E9C-101B-9397-08002B2CF9AE}" pid="14" name="MSIP_Label_ecb69475-382c-4c7a-b21d-8ca64eeef1bd_ActionId">
    <vt:lpwstr>aea8e17e-dbd6-4431-8dfd-f07da8551dfb</vt:lpwstr>
  </property>
  <property fmtid="{D5CDD505-2E9C-101B-9397-08002B2CF9AE}" pid="15" name="MSIP_Label_ecb69475-382c-4c7a-b21d-8ca64eeef1bd_ContentBits">
    <vt:lpwstr>0</vt:lpwstr>
  </property>
  <property fmtid="{D5CDD505-2E9C-101B-9397-08002B2CF9AE}" pid="16" name="ContentTypeId">
    <vt:lpwstr>0x010100D84CC78CB4023C43B46F86118F3D29F7</vt:lpwstr>
  </property>
  <property fmtid="{D5CDD505-2E9C-101B-9397-08002B2CF9AE}" pid="17" name="MediaServiceImageTags">
    <vt:lpwstr/>
  </property>
  <property fmtid="{D5CDD505-2E9C-101B-9397-08002B2CF9AE}" pid="18" name="Order">
    <vt:r8>51900</vt:r8>
  </property>
  <property fmtid="{D5CDD505-2E9C-101B-9397-08002B2CF9AE}" pid="19" name="xd_Signature">
    <vt:bool>false</vt:bool>
  </property>
  <property fmtid="{D5CDD505-2E9C-101B-9397-08002B2CF9AE}" pid="20" name="xd_ProgID">
    <vt:lpwstr/>
  </property>
  <property fmtid="{D5CDD505-2E9C-101B-9397-08002B2CF9AE}" pid="21" name="ComplianceAssetId">
    <vt:lpwstr/>
  </property>
  <property fmtid="{D5CDD505-2E9C-101B-9397-08002B2CF9AE}" pid="22" name="TemplateUrl">
    <vt:lpwstr/>
  </property>
  <property fmtid="{D5CDD505-2E9C-101B-9397-08002B2CF9AE}" pid="23" name="_ExtendedDescription">
    <vt:lpwstr/>
  </property>
  <property fmtid="{D5CDD505-2E9C-101B-9397-08002B2CF9AE}" pid="24" name="TriggerFlowInfo">
    <vt:lpwstr/>
  </property>
</Properties>
</file>